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A8BBAE4-02B9-47A1-B4D7-931EAA3213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Лист1!$A$1:$D$207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4" i="1" l="1"/>
  <c r="D143" i="1" s="1"/>
  <c r="B76" i="1"/>
  <c r="D65" i="1"/>
  <c r="D62" i="1" s="1"/>
  <c r="C65" i="1"/>
  <c r="C62" i="1" s="1"/>
  <c r="B65" i="1"/>
  <c r="B62" i="1" s="1"/>
  <c r="C172" i="1"/>
  <c r="C171" i="1" s="1"/>
  <c r="C169" i="1"/>
  <c r="C168" i="1" s="1"/>
  <c r="C175" i="1"/>
  <c r="C174" i="1" s="1"/>
  <c r="C166" i="1"/>
  <c r="C165" i="1" s="1"/>
  <c r="C154" i="1"/>
  <c r="C164" i="1" l="1"/>
  <c r="C163" i="1" s="1"/>
  <c r="B99" i="1"/>
  <c r="D91" i="1"/>
  <c r="D89" i="1" s="1"/>
  <c r="D88" i="1" s="1"/>
  <c r="D87" i="1" s="1"/>
  <c r="C91" i="1"/>
  <c r="C89" i="1" s="1"/>
  <c r="C88" i="1" s="1"/>
  <c r="C87" i="1" s="1"/>
  <c r="B91" i="1"/>
  <c r="B89" i="1" s="1"/>
  <c r="B88" i="1" s="1"/>
  <c r="B87" i="1" s="1"/>
  <c r="D84" i="1"/>
  <c r="C84" i="1"/>
  <c r="D201" i="1"/>
  <c r="C201" i="1"/>
  <c r="B201" i="1"/>
  <c r="D198" i="1"/>
  <c r="D197" i="1" s="1"/>
  <c r="D192" i="1" s="1"/>
  <c r="C198" i="1"/>
  <c r="C197" i="1" s="1"/>
  <c r="C192" i="1" s="1"/>
  <c r="B198" i="1"/>
  <c r="B197" i="1" s="1"/>
  <c r="B192" i="1" s="1"/>
  <c r="B186" i="1"/>
  <c r="D183" i="1"/>
  <c r="D182" i="1" s="1"/>
  <c r="D181" i="1" s="1"/>
  <c r="C183" i="1"/>
  <c r="C182" i="1" s="1"/>
  <c r="C181" i="1" s="1"/>
  <c r="B183" i="1"/>
  <c r="B182" i="1" s="1"/>
  <c r="B181" i="1" s="1"/>
  <c r="B169" i="1"/>
  <c r="B168" i="1" s="1"/>
  <c r="B140" i="1"/>
  <c r="B139" i="1" s="1"/>
  <c r="D141" i="1"/>
  <c r="D140" i="1" s="1"/>
  <c r="D139" i="1" s="1"/>
  <c r="D112" i="1"/>
  <c r="D111" i="1" s="1"/>
  <c r="D103" i="1"/>
  <c r="C103" i="1"/>
  <c r="D203" i="1"/>
  <c r="C203" i="1"/>
  <c r="D189" i="1"/>
  <c r="C189" i="1"/>
  <c r="B189" i="1"/>
  <c r="D179" i="1"/>
  <c r="C179" i="1"/>
  <c r="B179" i="1"/>
  <c r="D164" i="1"/>
  <c r="D163" i="1" s="1"/>
  <c r="B175" i="1"/>
  <c r="B174" i="1" s="1"/>
  <c r="B172" i="1"/>
  <c r="B171" i="1" s="1"/>
  <c r="B166" i="1"/>
  <c r="B165" i="1" s="1"/>
  <c r="B161" i="1"/>
  <c r="B159" i="1" s="1"/>
  <c r="B158" i="1" s="1"/>
  <c r="D152" i="1"/>
  <c r="C152" i="1"/>
  <c r="B154" i="1"/>
  <c r="B152" i="1" s="1"/>
  <c r="D149" i="1"/>
  <c r="D148" i="1" s="1"/>
  <c r="D147" i="1" s="1"/>
  <c r="C149" i="1"/>
  <c r="C148" i="1" s="1"/>
  <c r="C147" i="1" s="1"/>
  <c r="B149" i="1"/>
  <c r="B148" i="1" s="1"/>
  <c r="B147" i="1" s="1"/>
  <c r="C140" i="1"/>
  <c r="C139" i="1" s="1"/>
  <c r="D130" i="1"/>
  <c r="D129" i="1" s="1"/>
  <c r="D128" i="1" s="1"/>
  <c r="C130" i="1"/>
  <c r="C129" i="1" s="1"/>
  <c r="C128" i="1" s="1"/>
  <c r="B130" i="1"/>
  <c r="B129" i="1" s="1"/>
  <c r="B128" i="1" s="1"/>
  <c r="D117" i="1"/>
  <c r="D116" i="1" s="1"/>
  <c r="C117" i="1"/>
  <c r="B117" i="1"/>
  <c r="C112" i="1"/>
  <c r="C111" i="1" s="1"/>
  <c r="C94" i="1" s="1"/>
  <c r="B112" i="1"/>
  <c r="B111" i="1" s="1"/>
  <c r="B107" i="1"/>
  <c r="B106" i="1" s="1"/>
  <c r="B103" i="1"/>
  <c r="B84" i="1"/>
  <c r="D75" i="1"/>
  <c r="C75" i="1"/>
  <c r="B75" i="1"/>
  <c r="D94" i="1" l="1"/>
  <c r="B97" i="1"/>
  <c r="B94" i="1" s="1"/>
  <c r="C127" i="1"/>
  <c r="B127" i="1"/>
  <c r="B164" i="1"/>
  <c r="B163" i="1" s="1"/>
  <c r="B151" i="1" s="1"/>
  <c r="D127" i="1"/>
  <c r="D46" i="1"/>
  <c r="D42" i="1" s="1"/>
  <c r="C46" i="1"/>
  <c r="C42" i="1" s="1"/>
  <c r="B46" i="1"/>
  <c r="B42" i="1" s="1"/>
  <c r="D200" i="1"/>
  <c r="C200" i="1"/>
  <c r="B200" i="1"/>
  <c r="D188" i="1"/>
  <c r="C188" i="1"/>
  <c r="B188" i="1"/>
  <c r="D185" i="1"/>
  <c r="C185" i="1"/>
  <c r="B185" i="1"/>
  <c r="D151" i="1"/>
  <c r="C151" i="1"/>
  <c r="D86" i="1"/>
  <c r="C86" i="1"/>
  <c r="B86" i="1"/>
  <c r="D83" i="1"/>
  <c r="C83" i="1"/>
  <c r="B83" i="1"/>
  <c r="D81" i="1"/>
  <c r="C81" i="1"/>
  <c r="B81" i="1"/>
  <c r="D121" i="1"/>
  <c r="D120" i="1" s="1"/>
  <c r="C121" i="1"/>
  <c r="C120" i="1" s="1"/>
  <c r="B121" i="1"/>
  <c r="B120" i="1" s="1"/>
  <c r="D123" i="1"/>
  <c r="C123" i="1"/>
  <c r="B123" i="1"/>
  <c r="C52" i="1"/>
  <c r="B52" i="1"/>
  <c r="D60" i="1"/>
  <c r="C60" i="1"/>
  <c r="B60" i="1"/>
  <c r="C40" i="1" l="1"/>
  <c r="C39" i="1" s="1"/>
  <c r="C68" i="1" s="1"/>
  <c r="B74" i="1"/>
  <c r="B205" i="1" s="1"/>
  <c r="D74" i="1"/>
  <c r="D205" i="1" s="1"/>
  <c r="C74" i="1"/>
  <c r="C205" i="1" s="1"/>
  <c r="D40" i="1"/>
  <c r="D39" i="1" s="1"/>
  <c r="D68" i="1" s="1"/>
  <c r="B40" i="1"/>
  <c r="B39" i="1" s="1"/>
  <c r="B68" i="1" s="1"/>
</calcChain>
</file>

<file path=xl/sharedStrings.xml><?xml version="1.0" encoding="utf-8"?>
<sst xmlns="http://schemas.openxmlformats.org/spreadsheetml/2006/main" count="190" uniqueCount="127">
  <si>
    <t xml:space="preserve">Приложение №1 </t>
  </si>
  <si>
    <t>СРЕДНЕСРОЧНЫЙ ФИНАНСОВЫЙ ПЛАН</t>
  </si>
  <si>
    <t>Плановый период</t>
  </si>
  <si>
    <t>Доходы</t>
  </si>
  <si>
    <t>Расходы</t>
  </si>
  <si>
    <t>Дефицит (-),</t>
  </si>
  <si>
    <t>профицит (+)</t>
  </si>
  <si>
    <t>Уровень дефицита (%)</t>
  </si>
  <si>
    <t xml:space="preserve">2. Верхний предел муниципального долга бюджета муниципального </t>
  </si>
  <si>
    <t xml:space="preserve">По состоянию </t>
  </si>
  <si>
    <t>на 1 января</t>
  </si>
  <si>
    <t>Верхний предел муниципального долга поселения</t>
  </si>
  <si>
    <t>в том числе:</t>
  </si>
  <si>
    <t xml:space="preserve">верхний предел муниципального долга по муниципальным гарантиям </t>
  </si>
  <si>
    <t xml:space="preserve">3. Нормативы отчислений от налоговых доходов в бюджет муниципального </t>
  </si>
  <si>
    <t>Показатели</t>
  </si>
  <si>
    <t>НДФЛ</t>
  </si>
  <si>
    <t>Налог на имущество физических лиц</t>
  </si>
  <si>
    <t>Земельный налог</t>
  </si>
  <si>
    <t>Единый сельскохозяйственный налог</t>
  </si>
  <si>
    <t>(тыс. рублей)</t>
  </si>
  <si>
    <t>ДОХОДЫ ВСЕГО</t>
  </si>
  <si>
    <t>в том числе</t>
  </si>
  <si>
    <t>Собственные доходы</t>
  </si>
  <si>
    <t>1.1. НАЛОГОВЫЕ ДОХОДЫ,</t>
  </si>
  <si>
    <t>Налог на доходы физических лиц</t>
  </si>
  <si>
    <t>Налог на совокупный доход</t>
  </si>
  <si>
    <t>Налоги на имущество,</t>
  </si>
  <si>
    <t>Земельный налог (по обязательствам, возникшим до 1 января 2006 года), мобилизуемый на территориях поселений</t>
  </si>
  <si>
    <t>Государственная пошлина</t>
  </si>
  <si>
    <t>1.2. НЕНАЛОГОВЫЕ ДОХОДЫ,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</si>
  <si>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</si>
  <si>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составляющего казну поселения (за исключением земельных участков)</t>
  </si>
  <si>
    <t>Прочие доходы от оказания платных услуг (работ) получателями средств бюджетов сельских поселений</t>
  </si>
  <si>
    <t>Прочие доходы от компенсации затрат бюджетов сельских поселений</t>
  </si>
  <si>
    <t>Прочие неналоговые доходы бюджетов поселений</t>
  </si>
  <si>
    <t>БЕЗВОЗМЕЗДНЫЕ ПОСТУПЛЕНИЯ,</t>
  </si>
  <si>
    <t>БЕЗВОЗМЕЗДНЫЕ ПОСТУПЛЕНИЯ ОТ ДРУГИХ БЮДЖЕТОВ БЮДЖЕТНОЙ СИСТЕМЫ РОССИЙСКОЙ ФЕДЕРАЦИИ</t>
  </si>
  <si>
    <t>Дотации бюджетам сельских поселений на выравнивание уровня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</si>
  <si>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</si>
  <si>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ТРАНФЕРТЫ</t>
  </si>
  <si>
    <t>Прочие межбюджетные трансферты, передаваемые бюджетам сельских поселений</t>
  </si>
  <si>
    <t>Наименование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</si>
  <si>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</si>
  <si>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</si>
  <si>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</si>
  <si>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муниципальных органов</t>
  </si>
  <si>
    <t>Закупка товаров, работ и услуг для муниципальных нужд</t>
  </si>
  <si>
    <t>Иные закупки товаров, работ и услуг для обеспечения муниципальных нужд</t>
  </si>
  <si>
    <t>Иные бюджетные ассигнования</t>
  </si>
  <si>
    <t>Резервные фонды</t>
  </si>
  <si>
    <t>Финансовое обеспечение непредвиденных расходов бюджета за счет формирования Резервного фонда администрации</t>
  </si>
  <si>
    <t>Резервные фонды местных администраций</t>
  </si>
  <si>
    <t>Резервные средства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</si>
  <si>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</si>
  <si>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</si>
  <si>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</si>
  <si>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</si>
  <si>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</si>
  <si>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</si>
  <si>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Жилищное хозяйство</t>
  </si>
  <si>
    <t>Взносы региональному оператору на капитальный ремонт муниципального жилищного фонда</t>
  </si>
  <si>
    <t>Коммунальное хозяйство</t>
  </si>
  <si>
    <t>Благоустройство</t>
  </si>
  <si>
    <t>Прочие мероприятия по благоустройству</t>
  </si>
  <si>
    <t>Образование</t>
  </si>
  <si>
    <t>Культура, кинематография</t>
  </si>
  <si>
    <t>Социальная политика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</si>
  <si>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</si>
  <si>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</si>
  <si>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Публичные нормативные социальные выплаты гражданам</t>
  </si>
  <si>
    <t>Физическая культура и спорт</t>
  </si>
  <si>
    <t>Физическая культура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</si>
  <si>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</si>
  <si>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ВСЕГО РАСХОДОВ</t>
  </si>
  <si>
    <t>Межбюджетные трансферты</t>
  </si>
  <si>
    <t xml:space="preserve">Обеспечение проведение выборов и референдумов </t>
  </si>
  <si>
    <t>Пособия, компенсации и иные социальные выплаты гражданам, кроме публичных нормативных обязательств</t>
  </si>
  <si>
    <t>МЦП "Развитие территориального общественного самоуправления в МО Демидовское Заокского района на 2016-2018 годы"</t>
  </si>
  <si>
    <t>Защита населения и территорий от чрезвычайных ситуаций природного и техногенного характера, гражданская оборона</t>
  </si>
  <si>
    <t>МП "Борьба с борщевиком Сосновского на территории МО Демидовское Заокского района"</t>
  </si>
  <si>
    <t>Другие вопросы в области национальной безопасности и правоохранительной деятельности</t>
  </si>
  <si>
    <t xml:space="preserve">Подпрограмма по проведению капитального ремонта многоквартирных домов на территории муниципального образования Демидовское Заокского района на 2018-2020годы </t>
  </si>
  <si>
    <t>Мероприятия по организации и содержанию мест захоронения</t>
  </si>
  <si>
    <t>Другие вопросы в области ЖКХ</t>
  </si>
  <si>
    <t xml:space="preserve">Охрана окружающей среды    </t>
  </si>
  <si>
    <t>Молодежная политика и оздоровление детей</t>
  </si>
  <si>
    <t xml:space="preserve">Дворцы и дома культуры, другие учреждения культуры        </t>
  </si>
  <si>
    <t xml:space="preserve">Непрограммные расходы   </t>
  </si>
  <si>
    <t>Условно утвержденные расходы по иным не программным мероприятиям в рамках непрограммных расходов</t>
  </si>
  <si>
    <t>Специальные расходы</t>
  </si>
  <si>
    <t>Уплата налогов, сборов и иных платежей</t>
  </si>
  <si>
    <t>Охрана объектов растительного и животного мира и среды их обитания</t>
  </si>
  <si>
    <t xml:space="preserve">Социальное обеспечение населения                                                                    </t>
  </si>
  <si>
    <t xml:space="preserve">Пособие на рождение ребенка                                                                  </t>
  </si>
  <si>
    <r>
      <t>Пенсионное</t>
    </r>
    <r>
      <rPr>
        <sz val="14"/>
        <color theme="1"/>
        <rFont val="PT Astra Serif"/>
        <family val="1"/>
        <charset val="204"/>
      </rPr>
      <t xml:space="preserve"> обеспечение</t>
    </r>
  </si>
  <si>
    <t xml:space="preserve">Дефицит </t>
  </si>
  <si>
    <t>2025 года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</si>
  <si>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 (материальное стимулирование старост)</t>
  </si>
  <si>
    <t>Расходы  в рамках не программного направления деятельности в области «Реализация функций органов местного самоуправления»   (членские взносы)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</si>
  <si>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</si>
  <si>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2025 год</t>
  </si>
  <si>
    <t>2026 года</t>
  </si>
  <si>
    <t>2026 год</t>
  </si>
  <si>
    <t>образования Страховское Заокского района     (тыс. рублей)</t>
  </si>
  <si>
    <t>образования Страховское Заокского района (процент)</t>
  </si>
  <si>
    <t xml:space="preserve">Мероприятия по озеленению территории МО Страховское Заокского </t>
  </si>
  <si>
    <t>Содержание уличного освещения на территории МО Страховское Заокского района</t>
  </si>
  <si>
    <t>муниципального образования Страховское Заокского района на 2025 год и плановый период 2026-2027 годов</t>
  </si>
  <si>
    <t>Очередной финансовый  2025 год</t>
  </si>
  <si>
    <t>2027 год</t>
  </si>
  <si>
    <t>2027 года</t>
  </si>
  <si>
    <t>4. План доходов муниципального образования Страховское Заокского района по источникам доходов на 2025-2027 годы</t>
  </si>
  <si>
    <t xml:space="preserve">     5. Ведомственная структура расходов бюджета муниципального образования Страховское Заокского района на 2025-2027 годы</t>
  </si>
  <si>
    <t>Очередной финансовый 2025 год</t>
  </si>
  <si>
    <t>1. Прогноз основных параметров бюджета муниципального образования Страховское Заокского района на 2025 год и плановый период 2026-2027 годов                                       (рублей)</t>
  </si>
  <si>
    <r>
      <t>МЦП " Работа с населением  в МО Страховское Заокского района на 2025-2027годы</t>
    </r>
    <r>
      <rPr>
        <i/>
        <sz val="14"/>
        <color theme="1"/>
        <rFont val="PT Astra Serif"/>
        <family val="1"/>
        <charset val="204"/>
      </rPr>
      <t xml:space="preserve">"                                          </t>
    </r>
  </si>
  <si>
    <t>МП "Благоустройство территории МО Страховское района на 2025-2027 гг"</t>
  </si>
  <si>
    <t>Программа "Благоустройство территории муниципального образования Страховское Заокского района на 2025-2027годы"</t>
  </si>
  <si>
    <t>МП «Повышение квалификации муниципальных служащих и работников, занимающих должности, не отнесенные к должностям муниципальной службы муниципального образования Страховское Заокского района на 2025-2027 гг»</t>
  </si>
  <si>
    <t>МП «Привлечение граждан и их объединений к участию в обеспечении охраны общественного порядка (О добровольных народных дружинах) на территории муниципального образования Страховское Заокского района на 2025-2027 гг»</t>
  </si>
  <si>
    <t>МП «По профилактике терроризма и экстремизма, а также минимизации и (или) ликвидации последствий проявлений терроризма и экстремизма на территории   МО Страховское Заокского района на 2025-2027 гг»</t>
  </si>
  <si>
    <t>МЦП "Обеспечение первичных мер пожарной безопасности   МО Страховское Заокского района на 2025-2027 гг"</t>
  </si>
  <si>
    <t>МП "Ресурсное обеспечение информационной системы администрации МО Страховское Заокского района на 2025-2027 гг"</t>
  </si>
  <si>
    <t>МЦП "Материально-техническое обеспечение деятельности администрации МО Страховское Заокского района на 2025-2027 гг"</t>
  </si>
  <si>
    <t>МЦП "Работа с населением в муниципальном образовании Страховское Заокского района на 2025-2027 годы"</t>
  </si>
  <si>
    <r>
      <t xml:space="preserve">к постановлению администрации муниципального образования Страховское Заокского района  </t>
    </r>
    <r>
      <rPr>
        <sz val="14"/>
        <rFont val="PT Astra Serif"/>
        <family val="1"/>
        <charset val="204"/>
      </rPr>
      <t>от 08.11.2024 года</t>
    </r>
    <r>
      <rPr>
        <sz val="14"/>
        <color theme="1"/>
        <rFont val="PT Astra Serif"/>
        <family val="1"/>
        <charset val="204"/>
      </rPr>
      <t xml:space="preserve"> №1296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</si>
</sst>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000000"/>
  </numFmts>
  <fonts count="10">
    <font>
      <sz val="11"/>
      <color theme="1"/>
      <name val="Calibri"/>
      <family val="2"/>
      <scheme val="minor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4"/>
      <name val="PT Astra Serif"/>
      <family val="1"/>
      <charset val="204"/>
    </font>
    <font>
      <sz val="14"/>
      <color rgb="FFFF0000"/>
      <name val="PT Astra Serif"/>
      <family val="1"/>
      <charset val="204"/>
    </font>
    <font>
      <b/>
      <sz val="14"/>
      <name val="PT Astra Serif"/>
      <family val="1"/>
      <charset val="204"/>
    </font>
    <font>
      <i/>
      <sz val="14"/>
      <color theme="1"/>
      <name val="PT Astra Serif"/>
      <family val="1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2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14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/>
    <xf numFmtId="164" fontId="5" fillId="0" borderId="27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justify" vertical="center" wrapText="1"/>
    </xf>
    <xf numFmtId="164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1" fillId="0" borderId="1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5" fontId="8" fillId="0" borderId="0" xfId="1" applyNumberFormat="1" applyFont="1" applyFill="1" applyBorder="1" applyAlignment="1" applyProtection="1">
      <alignment wrapText="1"/>
      <protection hidden="1"/>
    </xf>
    <xf numFmtId="0" fontId="1" fillId="0" borderId="0" xfId="0" applyFont="1" applyBorder="1"/>
    <xf numFmtId="164" fontId="1" fillId="0" borderId="9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28" xfId="0" applyFont="1" applyBorder="1" applyAlignment="1">
      <alignment horizontal="justify" vertical="center" wrapText="1"/>
    </xf>
    <xf numFmtId="164" fontId="1" fillId="0" borderId="24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justify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justify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justify" vertical="center" wrapText="1"/>
    </xf>
    <xf numFmtId="165" fontId="3" fillId="0" borderId="8" xfId="1" applyNumberFormat="1" applyFont="1" applyFill="1" applyBorder="1" applyAlignment="1" applyProtection="1">
      <alignment wrapText="1"/>
      <protection hidden="1"/>
    </xf>
    <xf numFmtId="164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8" xfId="0" applyFont="1" applyBorder="1" applyAlignment="1">
      <alignment horizontal="justify" vertical="center" wrapText="1"/>
    </xf>
    <xf numFmtId="0" fontId="1" fillId="0" borderId="26" xfId="0" applyFont="1" applyBorder="1" applyAlignment="1">
      <alignment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justify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9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0" fontId="1" fillId="0" borderId="21" xfId="0" applyFont="1" applyBorder="1" applyAlignment="1">
      <alignment horizontal="justify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justify" vertical="center" wrapText="1"/>
    </xf>
    <xf numFmtId="165" fontId="3" fillId="0" borderId="21" xfId="1" applyNumberFormat="1" applyFont="1" applyFill="1" applyBorder="1" applyAlignment="1" applyProtection="1">
      <alignment wrapText="1"/>
      <protection hidden="1"/>
    </xf>
    <xf numFmtId="164" fontId="3" fillId="0" borderId="2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4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1" fillId="0" borderId="2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164" fontId="1" fillId="0" borderId="35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0" fontId="1" fillId="0" borderId="26" xfId="0" applyFont="1" applyBorder="1" applyAlignment="1">
      <alignment horizontal="justify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justify" vertical="center" wrapText="1"/>
    </xf>
    <xf numFmtId="164" fontId="1" fillId="0" borderId="38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wrapText="1"/>
    </xf>
    <xf numFmtId="164" fontId="3" fillId="0" borderId="19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justify" vertical="center" wrapText="1"/>
    </xf>
    <xf numFmtId="0" fontId="9" fillId="0" borderId="21" xfId="0" applyFont="1" applyBorder="1" applyAlignment="1">
      <alignment horizontal="justify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justify" vertical="center" wrapText="1"/>
    </xf>
    <xf numFmtId="0" fontId="1" fillId="0" borderId="3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center" vertical="center" wrapText="1"/>
    </xf>
    <xf numFmtId="164" fontId="3" fillId="0" borderId="33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0" fillId="0" borderId="21" xfId="0" applyBorder="1" applyAlignment="1">
      <alignment horizontal="justify" vertical="center" wrapText="1"/>
    </xf>
  </cellXfs>
  <cellStyles count="2">
    <cellStyle name="Обычный" xfId="0" builtinId="0"/>
    <cellStyle name="Обычный_Tmp3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1"/>
  <sheetViews>
    <sheetView tabSelected="1" view="pageBreakPreview" topLeftCell="A181" zoomScaleNormal="100" zoomScaleSheetLayoutView="100" workbookViewId="0">
      <selection activeCell="C10" sqref="C10"/>
    </sheetView>
  </sheetViews>
  <sheetFormatPr defaultColWidth="9.140625" defaultRowHeight="18.75"/>
  <cols>
    <col min="1" max="1" width="65.85546875" style="1" customWidth="1"/>
    <col min="2" max="2" width="18.7109375" style="1" customWidth="1"/>
    <col min="3" max="3" width="18.85546875" style="1" customWidth="1"/>
    <col min="4" max="4" width="19.140625" style="1" customWidth="1"/>
    <col min="5" max="16384" width="9.140625" style="1"/>
  </cols>
  <sheetData>
    <row r="1" spans="1:4">
      <c r="B1" s="125" t="s">
        <v>0</v>
      </c>
      <c r="C1" s="125"/>
      <c r="D1" s="125"/>
    </row>
    <row r="2" spans="1:4" ht="62.25" customHeight="1">
      <c r="A2" s="2"/>
      <c r="B2" s="126" t="s">
        <v>126</v>
      </c>
      <c r="C2" s="126"/>
      <c r="D2" s="126"/>
    </row>
    <row r="3" spans="1:4">
      <c r="A3" s="3"/>
    </row>
    <row r="4" spans="1:4">
      <c r="A4" s="3"/>
    </row>
    <row r="5" spans="1:4">
      <c r="A5" s="134" t="s">
        <v>1</v>
      </c>
      <c r="B5" s="134"/>
      <c r="C5" s="134"/>
      <c r="D5" s="134"/>
    </row>
    <row r="6" spans="1:4" ht="39.75" customHeight="1">
      <c r="A6" s="135" t="s">
        <v>108</v>
      </c>
      <c r="B6" s="135"/>
      <c r="C6" s="135"/>
      <c r="D6" s="135"/>
    </row>
    <row r="7" spans="1:4">
      <c r="A7" s="4"/>
    </row>
    <row r="8" spans="1:4" ht="39.75" customHeight="1" thickBot="1">
      <c r="A8" s="127" t="s">
        <v>115</v>
      </c>
      <c r="B8" s="127"/>
      <c r="C8" s="127"/>
      <c r="D8" s="127"/>
    </row>
    <row r="9" spans="1:4" ht="42.75" customHeight="1" thickBot="1">
      <c r="A9" s="137"/>
      <c r="B9" s="136" t="s">
        <v>109</v>
      </c>
      <c r="C9" s="128" t="s">
        <v>2</v>
      </c>
      <c r="D9" s="129"/>
    </row>
    <row r="10" spans="1:4" ht="33.75" customHeight="1" thickBot="1">
      <c r="A10" s="138"/>
      <c r="B10" s="136"/>
      <c r="C10" s="5" t="s">
        <v>103</v>
      </c>
      <c r="D10" s="5" t="s">
        <v>110</v>
      </c>
    </row>
    <row r="11" spans="1:4" ht="19.5" thickBot="1">
      <c r="A11" s="48" t="s">
        <v>3</v>
      </c>
      <c r="B11" s="6">
        <v>52708.3</v>
      </c>
      <c r="C11" s="7">
        <v>51340.6</v>
      </c>
      <c r="D11" s="6">
        <v>51717.599999999999</v>
      </c>
    </row>
    <row r="12" spans="1:4" ht="19.5" thickBot="1">
      <c r="A12" s="59" t="s">
        <v>4</v>
      </c>
      <c r="B12" s="6">
        <v>52708.3</v>
      </c>
      <c r="C12" s="7">
        <v>51340.6</v>
      </c>
      <c r="D12" s="6">
        <v>51717.599999999999</v>
      </c>
    </row>
    <row r="13" spans="1:4" ht="19.5" thickBot="1">
      <c r="A13" s="59" t="s">
        <v>5</v>
      </c>
      <c r="B13" s="7">
        <v>0</v>
      </c>
      <c r="C13" s="6">
        <v>0</v>
      </c>
      <c r="D13" s="6">
        <v>0</v>
      </c>
    </row>
    <row r="14" spans="1:4" ht="19.5" thickBot="1">
      <c r="A14" s="60" t="s">
        <v>6</v>
      </c>
      <c r="B14" s="8">
        <v>0</v>
      </c>
      <c r="C14" s="9">
        <v>0</v>
      </c>
      <c r="D14" s="10">
        <v>0</v>
      </c>
    </row>
    <row r="15" spans="1:4" ht="19.5" thickBot="1">
      <c r="A15" s="50" t="s">
        <v>7</v>
      </c>
      <c r="B15" s="11"/>
      <c r="C15" s="12"/>
      <c r="D15" s="12"/>
    </row>
    <row r="16" spans="1:4">
      <c r="A16" s="13"/>
    </row>
    <row r="17" spans="1:4">
      <c r="A17" s="125" t="s">
        <v>8</v>
      </c>
      <c r="B17" s="125"/>
      <c r="C17" s="125"/>
      <c r="D17" s="125"/>
    </row>
    <row r="18" spans="1:4" ht="15" customHeight="1" thickBot="1">
      <c r="A18" s="146" t="s">
        <v>104</v>
      </c>
      <c r="B18" s="146"/>
      <c r="C18" s="146"/>
      <c r="D18" s="146"/>
    </row>
    <row r="19" spans="1:4" ht="19.5" thickBot="1">
      <c r="A19" s="137"/>
      <c r="B19" s="128" t="s">
        <v>9</v>
      </c>
      <c r="C19" s="154"/>
      <c r="D19" s="129"/>
    </row>
    <row r="20" spans="1:4">
      <c r="A20" s="147"/>
      <c r="B20" s="15" t="s">
        <v>10</v>
      </c>
      <c r="C20" s="14" t="s">
        <v>10</v>
      </c>
      <c r="D20" s="15" t="s">
        <v>10</v>
      </c>
    </row>
    <row r="21" spans="1:4" ht="21" customHeight="1" thickBot="1">
      <c r="A21" s="138"/>
      <c r="B21" s="78" t="s">
        <v>97</v>
      </c>
      <c r="C21" s="16" t="s">
        <v>102</v>
      </c>
      <c r="D21" s="78" t="s">
        <v>111</v>
      </c>
    </row>
    <row r="22" spans="1:4" ht="22.5" customHeight="1" thickBot="1">
      <c r="A22" s="50" t="s">
        <v>11</v>
      </c>
      <c r="B22" s="61">
        <v>0</v>
      </c>
      <c r="C22" s="17">
        <v>0</v>
      </c>
      <c r="D22" s="18">
        <v>0</v>
      </c>
    </row>
    <row r="23" spans="1:4">
      <c r="A23" s="49" t="s">
        <v>12</v>
      </c>
      <c r="B23" s="62"/>
      <c r="C23" s="20"/>
      <c r="D23" s="21"/>
    </row>
    <row r="24" spans="1:4" ht="39" customHeight="1" thickBot="1">
      <c r="A24" s="48" t="s">
        <v>13</v>
      </c>
      <c r="B24" s="63">
        <v>0</v>
      </c>
      <c r="C24" s="22">
        <v>0</v>
      </c>
      <c r="D24" s="23">
        <v>0</v>
      </c>
    </row>
    <row r="25" spans="1:4">
      <c r="A25" s="24"/>
    </row>
    <row r="26" spans="1:4">
      <c r="A26" s="125" t="s">
        <v>14</v>
      </c>
      <c r="B26" s="125"/>
      <c r="C26" s="125"/>
      <c r="D26" s="125"/>
    </row>
    <row r="27" spans="1:4">
      <c r="A27" s="125" t="s">
        <v>105</v>
      </c>
      <c r="B27" s="125"/>
      <c r="C27" s="125"/>
      <c r="D27" s="125"/>
    </row>
    <row r="28" spans="1:4" ht="19.5" thickBot="1">
      <c r="A28" s="24"/>
    </row>
    <row r="29" spans="1:4" ht="19.5" thickBot="1">
      <c r="A29" s="5" t="s">
        <v>15</v>
      </c>
      <c r="B29" s="77" t="s">
        <v>101</v>
      </c>
      <c r="C29" s="77" t="s">
        <v>103</v>
      </c>
      <c r="D29" s="5" t="s">
        <v>110</v>
      </c>
    </row>
    <row r="30" spans="1:4" ht="19.5" thickBot="1">
      <c r="A30" s="60" t="s">
        <v>16</v>
      </c>
      <c r="B30" s="25">
        <v>2</v>
      </c>
      <c r="C30" s="25">
        <v>2</v>
      </c>
      <c r="D30" s="26">
        <v>2</v>
      </c>
    </row>
    <row r="31" spans="1:4" ht="30.75" customHeight="1" thickBot="1">
      <c r="A31" s="60" t="s">
        <v>17</v>
      </c>
      <c r="B31" s="25">
        <v>100</v>
      </c>
      <c r="C31" s="25">
        <v>100</v>
      </c>
      <c r="D31" s="26">
        <v>100</v>
      </c>
    </row>
    <row r="32" spans="1:4" ht="19.5" thickBot="1">
      <c r="A32" s="65" t="s">
        <v>18</v>
      </c>
      <c r="B32" s="64">
        <v>100</v>
      </c>
      <c r="C32" s="25">
        <v>100</v>
      </c>
      <c r="D32" s="26">
        <v>100</v>
      </c>
    </row>
    <row r="33" spans="1:5" ht="30.75" customHeight="1" thickBot="1">
      <c r="A33" s="60" t="s">
        <v>19</v>
      </c>
      <c r="B33" s="25">
        <v>30</v>
      </c>
      <c r="C33" s="25">
        <v>30</v>
      </c>
      <c r="D33" s="26">
        <v>30</v>
      </c>
    </row>
    <row r="34" spans="1:5">
      <c r="A34" s="27"/>
    </row>
    <row r="35" spans="1:5" ht="42.75" customHeight="1">
      <c r="A35" s="141" t="s">
        <v>112</v>
      </c>
      <c r="B35" s="141"/>
      <c r="C35" s="141"/>
      <c r="D35" s="141"/>
    </row>
    <row r="36" spans="1:5" ht="19.5" thickBot="1">
      <c r="A36" s="125"/>
      <c r="B36" s="125"/>
      <c r="C36" s="125"/>
      <c r="D36" s="125"/>
    </row>
    <row r="37" spans="1:5" ht="15" customHeight="1">
      <c r="A37" s="142" t="s">
        <v>15</v>
      </c>
      <c r="B37" s="144" t="s">
        <v>101</v>
      </c>
      <c r="C37" s="144" t="s">
        <v>103</v>
      </c>
      <c r="D37" s="144" t="s">
        <v>110</v>
      </c>
    </row>
    <row r="38" spans="1:5" ht="15.75" customHeight="1" thickBot="1">
      <c r="A38" s="143"/>
      <c r="B38" s="145"/>
      <c r="C38" s="145"/>
      <c r="D38" s="145"/>
      <c r="E38" s="28"/>
    </row>
    <row r="39" spans="1:5">
      <c r="A39" s="51" t="s">
        <v>21</v>
      </c>
      <c r="B39" s="29">
        <f>B40+B60</f>
        <v>52708.299999999996</v>
      </c>
      <c r="C39" s="29">
        <f>C40+C60</f>
        <v>51340.560000000012</v>
      </c>
      <c r="D39" s="30">
        <f>D40+D60</f>
        <v>51717.59</v>
      </c>
      <c r="E39" s="28"/>
    </row>
    <row r="40" spans="1:5">
      <c r="A40" s="49" t="s">
        <v>22</v>
      </c>
      <c r="B40" s="151">
        <f>B42+B52</f>
        <v>51027.999999999993</v>
      </c>
      <c r="C40" s="132">
        <f>C42+C52</f>
        <v>49694.760000000009</v>
      </c>
      <c r="D40" s="139">
        <f>D42+D52</f>
        <v>50002.89</v>
      </c>
      <c r="E40" s="28"/>
    </row>
    <row r="41" spans="1:5">
      <c r="A41" s="52" t="s">
        <v>23</v>
      </c>
      <c r="B41" s="151"/>
      <c r="C41" s="152"/>
      <c r="D41" s="153"/>
      <c r="E41" s="28"/>
    </row>
    <row r="42" spans="1:5" ht="18.75" customHeight="1">
      <c r="A42" s="53" t="s">
        <v>24</v>
      </c>
      <c r="B42" s="132">
        <f>B44+B45+B46+B50+B51</f>
        <v>50667.999999999993</v>
      </c>
      <c r="C42" s="132">
        <f>C44+C45+C46+C51+C50</f>
        <v>49394.760000000009</v>
      </c>
      <c r="D42" s="139">
        <f>D44+D45+D46+D50+D51</f>
        <v>49642.89</v>
      </c>
      <c r="E42" s="28"/>
    </row>
    <row r="43" spans="1:5">
      <c r="A43" s="54" t="s">
        <v>22</v>
      </c>
      <c r="B43" s="133"/>
      <c r="C43" s="152"/>
      <c r="D43" s="153"/>
      <c r="E43" s="28"/>
    </row>
    <row r="44" spans="1:5" ht="20.25" customHeight="1">
      <c r="A44" s="55" t="s">
        <v>25</v>
      </c>
      <c r="B44" s="31">
        <v>906.2</v>
      </c>
      <c r="C44" s="32">
        <v>205.3</v>
      </c>
      <c r="D44" s="33">
        <v>186.5</v>
      </c>
      <c r="E44" s="28"/>
    </row>
    <row r="45" spans="1:5">
      <c r="A45" s="55" t="s">
        <v>26</v>
      </c>
      <c r="B45" s="34">
        <v>900</v>
      </c>
      <c r="C45" s="32">
        <v>5</v>
      </c>
      <c r="D45" s="35">
        <v>5</v>
      </c>
      <c r="E45" s="28"/>
    </row>
    <row r="46" spans="1:5">
      <c r="A46" s="56" t="s">
        <v>27</v>
      </c>
      <c r="B46" s="132">
        <f>B48+B49</f>
        <v>48851.799999999996</v>
      </c>
      <c r="C46" s="132">
        <f>C48+C49</f>
        <v>49179.460000000006</v>
      </c>
      <c r="D46" s="139">
        <f>D48+D49</f>
        <v>49446.39</v>
      </c>
      <c r="E46" s="28"/>
    </row>
    <row r="47" spans="1:5">
      <c r="A47" s="52" t="s">
        <v>12</v>
      </c>
      <c r="B47" s="133"/>
      <c r="C47" s="133"/>
      <c r="D47" s="140"/>
      <c r="E47" s="28"/>
    </row>
    <row r="48" spans="1:5" ht="16.5" customHeight="1">
      <c r="A48" s="55" t="s">
        <v>17</v>
      </c>
      <c r="B48" s="32">
        <v>5319.7</v>
      </c>
      <c r="C48" s="31">
        <v>5445.66</v>
      </c>
      <c r="D48" s="36">
        <v>5573.59</v>
      </c>
      <c r="E48" s="28"/>
    </row>
    <row r="49" spans="1:5">
      <c r="A49" s="52" t="s">
        <v>18</v>
      </c>
      <c r="B49" s="37">
        <v>43532.1</v>
      </c>
      <c r="C49" s="37">
        <v>43733.8</v>
      </c>
      <c r="D49" s="35">
        <v>43872.800000000003</v>
      </c>
      <c r="E49" s="28"/>
    </row>
    <row r="50" spans="1:5" ht="38.25" customHeight="1">
      <c r="A50" s="55" t="s">
        <v>28</v>
      </c>
      <c r="B50" s="31">
        <v>0</v>
      </c>
      <c r="C50" s="31">
        <v>0</v>
      </c>
      <c r="D50" s="36">
        <v>0</v>
      </c>
      <c r="E50" s="28"/>
    </row>
    <row r="51" spans="1:5">
      <c r="A51" s="55" t="s">
        <v>29</v>
      </c>
      <c r="B51" s="34">
        <v>10</v>
      </c>
      <c r="C51" s="31">
        <v>5</v>
      </c>
      <c r="D51" s="36">
        <v>5</v>
      </c>
      <c r="E51" s="28"/>
    </row>
    <row r="52" spans="1:5" ht="23.25" customHeight="1">
      <c r="A52" s="53" t="s">
        <v>30</v>
      </c>
      <c r="B52" s="132">
        <f>B54+B55+B56+B57+B58</f>
        <v>360</v>
      </c>
      <c r="C52" s="132">
        <f>C54+C55+C56+C57+C58</f>
        <v>300</v>
      </c>
      <c r="D52" s="132">
        <v>360</v>
      </c>
      <c r="E52" s="28"/>
    </row>
    <row r="53" spans="1:5">
      <c r="A53" s="54" t="s">
        <v>22</v>
      </c>
      <c r="B53" s="133"/>
      <c r="C53" s="133"/>
      <c r="D53" s="133"/>
      <c r="E53" s="28"/>
    </row>
    <row r="54" spans="1:5" ht="57.75" customHeight="1">
      <c r="A54" s="55" t="s">
        <v>31</v>
      </c>
      <c r="B54" s="31">
        <v>360</v>
      </c>
      <c r="C54" s="31">
        <v>300</v>
      </c>
      <c r="D54" s="31">
        <v>360</v>
      </c>
      <c r="E54" s="28"/>
    </row>
    <row r="55" spans="1:5" ht="41.25" customHeight="1">
      <c r="A55" s="55" t="s">
        <v>32</v>
      </c>
      <c r="B55" s="34">
        <v>0</v>
      </c>
      <c r="C55" s="34">
        <v>0</v>
      </c>
      <c r="D55" s="35">
        <v>0</v>
      </c>
      <c r="E55" s="28"/>
    </row>
    <row r="56" spans="1:5" ht="42.75" customHeight="1">
      <c r="A56" s="55" t="s">
        <v>33</v>
      </c>
      <c r="B56" s="31">
        <v>0</v>
      </c>
      <c r="C56" s="31">
        <v>0</v>
      </c>
      <c r="D56" s="36">
        <v>0</v>
      </c>
      <c r="E56" s="28"/>
    </row>
    <row r="57" spans="1:5" ht="19.5" customHeight="1">
      <c r="A57" s="55" t="s">
        <v>34</v>
      </c>
      <c r="B57" s="37">
        <v>0</v>
      </c>
      <c r="C57" s="37">
        <v>0</v>
      </c>
      <c r="D57" s="35">
        <v>0</v>
      </c>
      <c r="E57" s="28"/>
    </row>
    <row r="58" spans="1:5" ht="20.25" customHeight="1">
      <c r="A58" s="55" t="s">
        <v>35</v>
      </c>
      <c r="B58" s="34"/>
      <c r="C58" s="31">
        <v>0</v>
      </c>
      <c r="D58" s="36">
        <v>0</v>
      </c>
      <c r="E58" s="28"/>
    </row>
    <row r="59" spans="1:5" ht="20.25" customHeight="1">
      <c r="A59" s="56"/>
      <c r="B59" s="121"/>
      <c r="C59" s="121"/>
      <c r="D59" s="122"/>
      <c r="E59" s="28"/>
    </row>
    <row r="60" spans="1:5" ht="19.5" customHeight="1">
      <c r="A60" s="53" t="s">
        <v>36</v>
      </c>
      <c r="B60" s="132">
        <f>B62</f>
        <v>1680.3000000000002</v>
      </c>
      <c r="C60" s="132">
        <f>C62</f>
        <v>1645.8</v>
      </c>
      <c r="D60" s="139">
        <f>D62</f>
        <v>1714.7</v>
      </c>
      <c r="E60" s="28"/>
    </row>
    <row r="61" spans="1:5">
      <c r="A61" s="54" t="s">
        <v>22</v>
      </c>
      <c r="B61" s="133"/>
      <c r="C61" s="133"/>
      <c r="D61" s="140"/>
      <c r="E61" s="28"/>
    </row>
    <row r="62" spans="1:5" ht="36.75" customHeight="1">
      <c r="A62" s="57" t="s">
        <v>37</v>
      </c>
      <c r="B62" s="32">
        <f>B63+B64+B65</f>
        <v>1680.3000000000002</v>
      </c>
      <c r="C62" s="31">
        <f>C63+C64+C65</f>
        <v>1645.8</v>
      </c>
      <c r="D62" s="36">
        <f>D63+D64+D65</f>
        <v>1714.7</v>
      </c>
      <c r="E62" s="28"/>
    </row>
    <row r="63" spans="1:5" ht="39.75" customHeight="1">
      <c r="A63" s="55" t="s">
        <v>38</v>
      </c>
      <c r="B63" s="34">
        <v>1269.7</v>
      </c>
      <c r="C63" s="37">
        <v>1211.3</v>
      </c>
      <c r="D63" s="35">
        <v>1264.7</v>
      </c>
      <c r="E63" s="28"/>
    </row>
    <row r="64" spans="1:5" ht="57" customHeight="1">
      <c r="A64" s="55" t="s">
        <v>39</v>
      </c>
      <c r="B64" s="31">
        <v>410.6</v>
      </c>
      <c r="C64" s="31">
        <v>434.5</v>
      </c>
      <c r="D64" s="36">
        <v>450</v>
      </c>
      <c r="E64" s="28"/>
    </row>
    <row r="65" spans="1:5" ht="21" customHeight="1">
      <c r="A65" s="57" t="s">
        <v>40</v>
      </c>
      <c r="B65" s="31">
        <f>B66</f>
        <v>0</v>
      </c>
      <c r="C65" s="31">
        <f>C66</f>
        <v>0</v>
      </c>
      <c r="D65" s="36">
        <f>D66</f>
        <v>0</v>
      </c>
      <c r="E65" s="28"/>
    </row>
    <row r="66" spans="1:5" ht="42" customHeight="1" thickBot="1">
      <c r="A66" s="56" t="s">
        <v>41</v>
      </c>
      <c r="B66" s="34">
        <v>0</v>
      </c>
      <c r="C66" s="34">
        <v>0</v>
      </c>
      <c r="D66" s="38">
        <v>0</v>
      </c>
      <c r="E66" s="28"/>
    </row>
    <row r="67" spans="1:5" ht="20.25" customHeight="1" thickBot="1">
      <c r="A67" s="58" t="s">
        <v>4</v>
      </c>
      <c r="B67" s="66">
        <v>52708.3</v>
      </c>
      <c r="C67" s="66">
        <v>51340.6</v>
      </c>
      <c r="D67" s="67">
        <v>51717.599999999999</v>
      </c>
      <c r="E67" s="28"/>
    </row>
    <row r="68" spans="1:5" ht="19.5" thickBot="1">
      <c r="A68" s="58" t="s">
        <v>96</v>
      </c>
      <c r="B68" s="123">
        <f>B39-B67</f>
        <v>0</v>
      </c>
      <c r="C68" s="123">
        <f>C39-C67</f>
        <v>-3.99999999863212E-2</v>
      </c>
      <c r="D68" s="41">
        <f>D39-D67</f>
        <v>-1.0000000002037268E-2</v>
      </c>
      <c r="E68" s="28"/>
    </row>
    <row r="69" spans="1:5">
      <c r="A69" s="4"/>
    </row>
    <row r="70" spans="1:5" s="39" customFormat="1" ht="40.5" customHeight="1">
      <c r="A70" s="141" t="s">
        <v>113</v>
      </c>
      <c r="B70" s="141"/>
      <c r="C70" s="141"/>
      <c r="D70" s="141"/>
    </row>
    <row r="71" spans="1:5" ht="19.5" thickBot="1">
      <c r="A71" s="148" t="s">
        <v>20</v>
      </c>
      <c r="B71" s="148"/>
      <c r="C71" s="148"/>
      <c r="D71" s="148"/>
    </row>
    <row r="72" spans="1:5" ht="48" customHeight="1" thickBot="1">
      <c r="A72" s="130" t="s">
        <v>42</v>
      </c>
      <c r="B72" s="130" t="s">
        <v>114</v>
      </c>
      <c r="C72" s="128" t="s">
        <v>2</v>
      </c>
      <c r="D72" s="129"/>
    </row>
    <row r="73" spans="1:5" ht="19.5" thickBot="1">
      <c r="A73" s="131"/>
      <c r="B73" s="131"/>
      <c r="C73" s="16" t="s">
        <v>103</v>
      </c>
      <c r="D73" s="16" t="s">
        <v>110</v>
      </c>
    </row>
    <row r="74" spans="1:5" ht="35.25" customHeight="1" thickBot="1">
      <c r="A74" s="40" t="s">
        <v>43</v>
      </c>
      <c r="B74" s="41">
        <f>B75+B81+B83+B86+B94</f>
        <v>19459.900000000001</v>
      </c>
      <c r="C74" s="41">
        <f>C75+C81+C83+C86+C94</f>
        <v>16335.9</v>
      </c>
      <c r="D74" s="41">
        <f>D75+D81+D83+D86+D94</f>
        <v>16335.9</v>
      </c>
    </row>
    <row r="75" spans="1:5" ht="79.5" customHeight="1">
      <c r="A75" s="79" t="s">
        <v>44</v>
      </c>
      <c r="B75" s="80">
        <f>B76+B78+B79</f>
        <v>8041.5</v>
      </c>
      <c r="C75" s="80">
        <f>C76+C78+C79</f>
        <v>8041.5</v>
      </c>
      <c r="D75" s="80">
        <f>D76+D78+D79</f>
        <v>8041.5</v>
      </c>
    </row>
    <row r="76" spans="1:5" ht="63" customHeight="1">
      <c r="A76" s="72" t="s">
        <v>45</v>
      </c>
      <c r="B76" s="70">
        <f>B77</f>
        <v>7941.5</v>
      </c>
      <c r="C76" s="70">
        <v>7941.5</v>
      </c>
      <c r="D76" s="70">
        <v>7941.5</v>
      </c>
    </row>
    <row r="77" spans="1:5" ht="18.75" customHeight="1">
      <c r="A77" s="73" t="s">
        <v>46</v>
      </c>
      <c r="B77" s="74">
        <v>7941.5</v>
      </c>
      <c r="C77" s="74">
        <v>6448.1</v>
      </c>
      <c r="D77" s="75">
        <v>6448.1</v>
      </c>
    </row>
    <row r="78" spans="1:5" ht="17.25" customHeight="1">
      <c r="A78" s="73" t="s">
        <v>47</v>
      </c>
      <c r="B78" s="74">
        <v>100</v>
      </c>
      <c r="C78" s="74">
        <v>100</v>
      </c>
      <c r="D78" s="75">
        <v>100</v>
      </c>
    </row>
    <row r="79" spans="1:5">
      <c r="A79" s="157" t="s">
        <v>49</v>
      </c>
      <c r="B79" s="149">
        <v>0</v>
      </c>
      <c r="C79" s="149">
        <v>0</v>
      </c>
      <c r="D79" s="149">
        <v>0</v>
      </c>
    </row>
    <row r="80" spans="1:5" ht="0.75" customHeight="1">
      <c r="A80" s="158"/>
      <c r="B80" s="150"/>
      <c r="C80" s="150"/>
      <c r="D80" s="150"/>
    </row>
    <row r="81" spans="1:6" ht="57.75" customHeight="1">
      <c r="A81" s="90" t="s">
        <v>73</v>
      </c>
      <c r="B81" s="91">
        <f>B82</f>
        <v>86.4</v>
      </c>
      <c r="C81" s="91">
        <f>C82</f>
        <v>86.4</v>
      </c>
      <c r="D81" s="91">
        <f>D82</f>
        <v>86.4</v>
      </c>
    </row>
    <row r="82" spans="1:6" ht="18.75" customHeight="1">
      <c r="A82" s="76" t="s">
        <v>75</v>
      </c>
      <c r="B82" s="70">
        <v>86.4</v>
      </c>
      <c r="C82" s="70">
        <v>86.4</v>
      </c>
      <c r="D82" s="70">
        <v>86.4</v>
      </c>
    </row>
    <row r="83" spans="1:6" ht="27.75" customHeight="1">
      <c r="A83" s="87" t="s">
        <v>76</v>
      </c>
      <c r="B83" s="93">
        <f t="shared" ref="B83:D84" si="0">B84</f>
        <v>2000</v>
      </c>
      <c r="C83" s="93">
        <f t="shared" si="0"/>
        <v>0</v>
      </c>
      <c r="D83" s="94">
        <f t="shared" si="0"/>
        <v>0</v>
      </c>
    </row>
    <row r="84" spans="1:6" ht="21" customHeight="1">
      <c r="A84" s="92" t="s">
        <v>49</v>
      </c>
      <c r="B84" s="70">
        <f t="shared" si="0"/>
        <v>2000</v>
      </c>
      <c r="C84" s="70">
        <f t="shared" si="0"/>
        <v>0</v>
      </c>
      <c r="D84" s="70">
        <f t="shared" si="0"/>
        <v>0</v>
      </c>
    </row>
    <row r="85" spans="1:6" ht="17.25" customHeight="1">
      <c r="A85" s="95" t="s">
        <v>90</v>
      </c>
      <c r="B85" s="74">
        <v>2000</v>
      </c>
      <c r="C85" s="74">
        <v>0</v>
      </c>
      <c r="D85" s="75">
        <v>0</v>
      </c>
    </row>
    <row r="86" spans="1:6">
      <c r="A86" s="98" t="s">
        <v>50</v>
      </c>
      <c r="B86" s="93">
        <f t="shared" ref="B86:D88" si="1">B87</f>
        <v>350</v>
      </c>
      <c r="C86" s="93">
        <f t="shared" si="1"/>
        <v>350</v>
      </c>
      <c r="D86" s="93">
        <f t="shared" si="1"/>
        <v>350</v>
      </c>
    </row>
    <row r="87" spans="1:6">
      <c r="A87" s="96" t="s">
        <v>50</v>
      </c>
      <c r="B87" s="97">
        <f t="shared" si="1"/>
        <v>350</v>
      </c>
      <c r="C87" s="97">
        <f t="shared" si="1"/>
        <v>350</v>
      </c>
      <c r="D87" s="97">
        <f t="shared" si="1"/>
        <v>350</v>
      </c>
    </row>
    <row r="88" spans="1:6" ht="58.5" customHeight="1">
      <c r="A88" s="83" t="s">
        <v>51</v>
      </c>
      <c r="B88" s="74">
        <f t="shared" si="1"/>
        <v>350</v>
      </c>
      <c r="C88" s="74">
        <f t="shared" si="1"/>
        <v>350</v>
      </c>
      <c r="D88" s="75">
        <f t="shared" si="1"/>
        <v>350</v>
      </c>
    </row>
    <row r="89" spans="1:6">
      <c r="A89" s="155" t="s">
        <v>52</v>
      </c>
      <c r="B89" s="156">
        <f>B91</f>
        <v>350</v>
      </c>
      <c r="C89" s="156">
        <f>C91</f>
        <v>350</v>
      </c>
      <c r="D89" s="156">
        <f>D91</f>
        <v>350</v>
      </c>
    </row>
    <row r="90" spans="1:6" ht="4.5" customHeight="1">
      <c r="A90" s="155"/>
      <c r="B90" s="156"/>
      <c r="C90" s="156"/>
      <c r="D90" s="156"/>
    </row>
    <row r="91" spans="1:6">
      <c r="A91" s="161" t="s">
        <v>49</v>
      </c>
      <c r="B91" s="149">
        <f>B93</f>
        <v>350</v>
      </c>
      <c r="C91" s="149">
        <f>C93</f>
        <v>350</v>
      </c>
      <c r="D91" s="159">
        <f>D93</f>
        <v>350</v>
      </c>
    </row>
    <row r="92" spans="1:6" ht="3.75" customHeight="1">
      <c r="A92" s="162"/>
      <c r="B92" s="150"/>
      <c r="C92" s="150"/>
      <c r="D92" s="160"/>
    </row>
    <row r="93" spans="1:6">
      <c r="A93" s="71" t="s">
        <v>53</v>
      </c>
      <c r="B93" s="70">
        <v>350</v>
      </c>
      <c r="C93" s="70">
        <v>350</v>
      </c>
      <c r="D93" s="70">
        <v>350</v>
      </c>
    </row>
    <row r="94" spans="1:6" ht="27.75" customHeight="1">
      <c r="A94" s="87" t="s">
        <v>54</v>
      </c>
      <c r="B94" s="93">
        <f>B97+B106+B111+B116+B95+B96+B119</f>
        <v>8982</v>
      </c>
      <c r="C94" s="93">
        <f>C97+C106+C111+C116+C96+C95+C119</f>
        <v>7858</v>
      </c>
      <c r="D94" s="94">
        <f>D97+D106+D111+D116+D95+D96+D119</f>
        <v>7858</v>
      </c>
    </row>
    <row r="95" spans="1:6" ht="94.5" customHeight="1">
      <c r="A95" s="99" t="s">
        <v>98</v>
      </c>
      <c r="B95" s="100">
        <v>0</v>
      </c>
      <c r="C95" s="100">
        <v>0</v>
      </c>
      <c r="D95" s="85">
        <v>0</v>
      </c>
      <c r="E95" s="68"/>
      <c r="F95" s="68"/>
    </row>
    <row r="96" spans="1:6" ht="55.5" customHeight="1">
      <c r="A96" s="84" t="s">
        <v>99</v>
      </c>
      <c r="B96" s="85">
        <v>0</v>
      </c>
      <c r="C96" s="85">
        <v>0</v>
      </c>
      <c r="D96" s="86">
        <v>0</v>
      </c>
      <c r="E96" s="68"/>
      <c r="F96" s="68"/>
    </row>
    <row r="97" spans="1:6" ht="61.5" customHeight="1">
      <c r="A97" s="87" t="s">
        <v>125</v>
      </c>
      <c r="B97" s="74">
        <f>B99+B103+B98</f>
        <v>4504</v>
      </c>
      <c r="C97" s="74">
        <v>4504</v>
      </c>
      <c r="D97" s="75">
        <v>4504</v>
      </c>
      <c r="F97" s="69"/>
    </row>
    <row r="98" spans="1:6" ht="74.25" customHeight="1">
      <c r="A98" s="71" t="s">
        <v>100</v>
      </c>
      <c r="B98" s="70">
        <v>0</v>
      </c>
      <c r="C98" s="70">
        <v>0</v>
      </c>
      <c r="D98" s="70">
        <v>0</v>
      </c>
      <c r="F98" s="69"/>
    </row>
    <row r="99" spans="1:6">
      <c r="A99" s="161" t="s">
        <v>47</v>
      </c>
      <c r="B99" s="149">
        <f>B101</f>
        <v>4504</v>
      </c>
      <c r="C99" s="149">
        <v>4504</v>
      </c>
      <c r="D99" s="159">
        <v>4504</v>
      </c>
    </row>
    <row r="100" spans="1:6">
      <c r="A100" s="162"/>
      <c r="B100" s="150"/>
      <c r="C100" s="150"/>
      <c r="D100" s="160"/>
    </row>
    <row r="101" spans="1:6">
      <c r="A101" s="155" t="s">
        <v>48</v>
      </c>
      <c r="B101" s="156">
        <v>4504</v>
      </c>
      <c r="C101" s="156">
        <v>4504</v>
      </c>
      <c r="D101" s="156">
        <v>4504</v>
      </c>
    </row>
    <row r="102" spans="1:6">
      <c r="A102" s="155"/>
      <c r="B102" s="156"/>
      <c r="C102" s="156"/>
      <c r="D102" s="156"/>
    </row>
    <row r="103" spans="1:6">
      <c r="A103" s="167" t="s">
        <v>69</v>
      </c>
      <c r="B103" s="149">
        <f>B105</f>
        <v>0</v>
      </c>
      <c r="C103" s="149">
        <f>C105</f>
        <v>0</v>
      </c>
      <c r="D103" s="159">
        <f>D105</f>
        <v>0</v>
      </c>
    </row>
    <row r="104" spans="1:6" ht="9.75" customHeight="1">
      <c r="A104" s="168"/>
      <c r="B104" s="150"/>
      <c r="C104" s="150"/>
      <c r="D104" s="160"/>
      <c r="E104" s="69"/>
    </row>
    <row r="105" spans="1:6" ht="57.75" customHeight="1" thickBot="1">
      <c r="A105" s="88" t="s">
        <v>77</v>
      </c>
      <c r="B105" s="89">
        <v>0</v>
      </c>
      <c r="C105" s="89">
        <v>0</v>
      </c>
      <c r="D105" s="89">
        <v>0</v>
      </c>
      <c r="E105" s="28"/>
    </row>
    <row r="106" spans="1:6" ht="57" hidden="1" customHeight="1" thickBot="1">
      <c r="A106" s="42" t="s">
        <v>78</v>
      </c>
      <c r="B106" s="45">
        <f>B107</f>
        <v>0</v>
      </c>
      <c r="C106" s="45">
        <v>0</v>
      </c>
      <c r="D106" s="45">
        <v>0</v>
      </c>
      <c r="E106" s="28"/>
    </row>
    <row r="107" spans="1:6" hidden="1">
      <c r="A107" s="163" t="s">
        <v>47</v>
      </c>
      <c r="B107" s="165">
        <f>B109</f>
        <v>0</v>
      </c>
      <c r="C107" s="165">
        <v>0</v>
      </c>
      <c r="D107" s="165">
        <v>0</v>
      </c>
    </row>
    <row r="108" spans="1:6" ht="19.5" hidden="1" thickBot="1">
      <c r="A108" s="164"/>
      <c r="B108" s="166"/>
      <c r="C108" s="166"/>
      <c r="D108" s="166"/>
    </row>
    <row r="109" spans="1:6" ht="9.75" customHeight="1">
      <c r="A109" s="163" t="s">
        <v>48</v>
      </c>
      <c r="B109" s="165">
        <v>0</v>
      </c>
      <c r="C109" s="165">
        <v>0</v>
      </c>
      <c r="D109" s="165">
        <v>0</v>
      </c>
    </row>
    <row r="110" spans="1:6" ht="41.25" customHeight="1">
      <c r="A110" s="155"/>
      <c r="B110" s="156"/>
      <c r="C110" s="156"/>
      <c r="D110" s="156"/>
    </row>
    <row r="111" spans="1:6" ht="72.75" customHeight="1">
      <c r="A111" s="87" t="s">
        <v>124</v>
      </c>
      <c r="B111" s="74">
        <f>B112</f>
        <v>2453</v>
      </c>
      <c r="C111" s="89">
        <f>C112</f>
        <v>1879</v>
      </c>
      <c r="D111" s="102">
        <f>D112</f>
        <v>1879</v>
      </c>
    </row>
    <row r="112" spans="1:6">
      <c r="A112" s="155" t="s">
        <v>47</v>
      </c>
      <c r="B112" s="156">
        <f>B114</f>
        <v>2453</v>
      </c>
      <c r="C112" s="156">
        <f>C114</f>
        <v>1879</v>
      </c>
      <c r="D112" s="149">
        <f>D114</f>
        <v>1879</v>
      </c>
    </row>
    <row r="113" spans="1:4">
      <c r="A113" s="155"/>
      <c r="B113" s="156"/>
      <c r="C113" s="156"/>
      <c r="D113" s="150"/>
    </row>
    <row r="114" spans="1:4">
      <c r="A114" s="161" t="s">
        <v>48</v>
      </c>
      <c r="B114" s="149">
        <v>2453</v>
      </c>
      <c r="C114" s="149">
        <v>1879</v>
      </c>
      <c r="D114" s="159">
        <v>1879</v>
      </c>
    </row>
    <row r="115" spans="1:4">
      <c r="A115" s="162"/>
      <c r="B115" s="150"/>
      <c r="C115" s="150"/>
      <c r="D115" s="160"/>
    </row>
    <row r="116" spans="1:4" ht="57" customHeight="1">
      <c r="A116" s="103" t="s">
        <v>123</v>
      </c>
      <c r="B116" s="70">
        <v>1400</v>
      </c>
      <c r="C116" s="70">
        <v>1350</v>
      </c>
      <c r="D116" s="70">
        <f t="shared" ref="B116:D117" si="2">D117</f>
        <v>1350</v>
      </c>
    </row>
    <row r="117" spans="1:4" ht="35.25" customHeight="1">
      <c r="A117" s="104" t="s">
        <v>47</v>
      </c>
      <c r="B117" s="74">
        <f t="shared" si="2"/>
        <v>1400</v>
      </c>
      <c r="C117" s="74">
        <f t="shared" si="2"/>
        <v>1350</v>
      </c>
      <c r="D117" s="75">
        <f t="shared" si="2"/>
        <v>1350</v>
      </c>
    </row>
    <row r="118" spans="1:4" ht="39.75" customHeight="1">
      <c r="A118" s="105" t="s">
        <v>48</v>
      </c>
      <c r="B118" s="70">
        <v>1400</v>
      </c>
      <c r="C118" s="70">
        <v>1350</v>
      </c>
      <c r="D118" s="70">
        <v>1350</v>
      </c>
    </row>
    <row r="119" spans="1:4" ht="19.5" customHeight="1" thickBot="1">
      <c r="A119" s="107" t="s">
        <v>91</v>
      </c>
      <c r="B119" s="102">
        <v>625</v>
      </c>
      <c r="C119" s="102">
        <v>125</v>
      </c>
      <c r="D119" s="108">
        <v>125</v>
      </c>
    </row>
    <row r="120" spans="1:4" ht="19.5" thickBot="1">
      <c r="A120" s="40" t="s">
        <v>55</v>
      </c>
      <c r="B120" s="109">
        <f t="shared" ref="B120:D121" si="3">B121</f>
        <v>410.5</v>
      </c>
      <c r="C120" s="109">
        <f t="shared" si="3"/>
        <v>434.5</v>
      </c>
      <c r="D120" s="109">
        <f t="shared" si="3"/>
        <v>450</v>
      </c>
    </row>
    <row r="121" spans="1:4" ht="24.75" customHeight="1">
      <c r="A121" s="81" t="s">
        <v>56</v>
      </c>
      <c r="B121" s="106">
        <f t="shared" si="3"/>
        <v>410.5</v>
      </c>
      <c r="C121" s="106">
        <f t="shared" si="3"/>
        <v>434.5</v>
      </c>
      <c r="D121" s="106">
        <f t="shared" si="3"/>
        <v>450</v>
      </c>
    </row>
    <row r="122" spans="1:4" ht="85.15" customHeight="1">
      <c r="A122" s="71" t="s">
        <v>45</v>
      </c>
      <c r="B122" s="110">
        <v>410.5</v>
      </c>
      <c r="C122" s="110">
        <v>434.5</v>
      </c>
      <c r="D122" s="110">
        <v>450</v>
      </c>
    </row>
    <row r="123" spans="1:4">
      <c r="A123" s="161" t="s">
        <v>47</v>
      </c>
      <c r="B123" s="169">
        <f>B125</f>
        <v>0</v>
      </c>
      <c r="C123" s="169">
        <f>C125</f>
        <v>0</v>
      </c>
      <c r="D123" s="171">
        <f>D125</f>
        <v>0</v>
      </c>
    </row>
    <row r="124" spans="1:4">
      <c r="A124" s="162"/>
      <c r="B124" s="170"/>
      <c r="C124" s="170"/>
      <c r="D124" s="172"/>
    </row>
    <row r="125" spans="1:4">
      <c r="A125" s="173" t="s">
        <v>48</v>
      </c>
      <c r="B125" s="169">
        <v>0</v>
      </c>
      <c r="C125" s="169">
        <v>0</v>
      </c>
      <c r="D125" s="169">
        <v>0</v>
      </c>
    </row>
    <row r="126" spans="1:4">
      <c r="A126" s="174"/>
      <c r="B126" s="170"/>
      <c r="C126" s="170"/>
      <c r="D126" s="170"/>
    </row>
    <row r="127" spans="1:4" ht="42" customHeight="1" thickBot="1">
      <c r="A127" s="42" t="s">
        <v>57</v>
      </c>
      <c r="B127" s="43">
        <f>B128+B139</f>
        <v>2393</v>
      </c>
      <c r="C127" s="43">
        <f>C128+C139</f>
        <v>2343</v>
      </c>
      <c r="D127" s="43">
        <f>D128+D139</f>
        <v>2343</v>
      </c>
    </row>
    <row r="128" spans="1:4" ht="57" customHeight="1">
      <c r="A128" s="79" t="s">
        <v>79</v>
      </c>
      <c r="B128" s="82">
        <f>B129+B134</f>
        <v>1343</v>
      </c>
      <c r="C128" s="82">
        <f>C129+C134</f>
        <v>1293</v>
      </c>
      <c r="D128" s="82">
        <f>D129+D134</f>
        <v>1293</v>
      </c>
    </row>
    <row r="129" spans="1:4" ht="74.25" customHeight="1">
      <c r="A129" s="103" t="s">
        <v>122</v>
      </c>
      <c r="B129" s="70">
        <f>B130</f>
        <v>1343</v>
      </c>
      <c r="C129" s="70">
        <f>C130</f>
        <v>1293</v>
      </c>
      <c r="D129" s="70">
        <f>D130</f>
        <v>1293</v>
      </c>
    </row>
    <row r="130" spans="1:4">
      <c r="A130" s="161" t="s">
        <v>47</v>
      </c>
      <c r="B130" s="149">
        <f>B132</f>
        <v>1343</v>
      </c>
      <c r="C130" s="149">
        <f>C132</f>
        <v>1293</v>
      </c>
      <c r="D130" s="159">
        <f>D132</f>
        <v>1293</v>
      </c>
    </row>
    <row r="131" spans="1:4">
      <c r="A131" s="162"/>
      <c r="B131" s="150"/>
      <c r="C131" s="150"/>
      <c r="D131" s="160"/>
    </row>
    <row r="132" spans="1:4">
      <c r="A132" s="173" t="s">
        <v>48</v>
      </c>
      <c r="B132" s="149">
        <v>1343</v>
      </c>
      <c r="C132" s="149">
        <v>1293</v>
      </c>
      <c r="D132" s="149">
        <v>1293</v>
      </c>
    </row>
    <row r="133" spans="1:4" ht="15" customHeight="1">
      <c r="A133" s="174"/>
      <c r="B133" s="150"/>
      <c r="C133" s="150"/>
      <c r="D133" s="150"/>
    </row>
    <row r="134" spans="1:4" ht="38.25" hidden="1" thickBot="1">
      <c r="A134" s="42" t="s">
        <v>80</v>
      </c>
      <c r="B134" s="45"/>
      <c r="C134" s="45"/>
      <c r="D134" s="45"/>
    </row>
    <row r="135" spans="1:4" ht="18.75" hidden="1" customHeight="1">
      <c r="A135" s="163" t="s">
        <v>47</v>
      </c>
      <c r="B135" s="165"/>
      <c r="C135" s="165"/>
      <c r="D135" s="165"/>
    </row>
    <row r="136" spans="1:4" ht="19.5" hidden="1" customHeight="1" thickBot="1">
      <c r="A136" s="164"/>
      <c r="B136" s="166"/>
      <c r="C136" s="166"/>
      <c r="D136" s="166"/>
    </row>
    <row r="137" spans="1:4" ht="18.75" hidden="1" customHeight="1">
      <c r="A137" s="163" t="s">
        <v>48</v>
      </c>
      <c r="B137" s="165"/>
      <c r="C137" s="165"/>
      <c r="D137" s="165"/>
    </row>
    <row r="138" spans="1:4" ht="19.5" hidden="1" customHeight="1" thickBot="1">
      <c r="A138" s="155"/>
      <c r="B138" s="156"/>
      <c r="C138" s="156"/>
      <c r="D138" s="156"/>
    </row>
    <row r="139" spans="1:4" ht="39.75" customHeight="1">
      <c r="A139" s="87" t="s">
        <v>81</v>
      </c>
      <c r="B139" s="89">
        <f>B140+B143</f>
        <v>1050</v>
      </c>
      <c r="C139" s="74">
        <f>C140+C143</f>
        <v>1050</v>
      </c>
      <c r="D139" s="75">
        <f>D140+D143</f>
        <v>1050</v>
      </c>
    </row>
    <row r="140" spans="1:4" ht="91.5" customHeight="1">
      <c r="A140" s="87" t="s">
        <v>121</v>
      </c>
      <c r="B140" s="111">
        <f t="shared" ref="B140:D140" si="4">B141</f>
        <v>1000</v>
      </c>
      <c r="C140" s="111">
        <f t="shared" si="4"/>
        <v>1000</v>
      </c>
      <c r="D140" s="112">
        <f t="shared" si="4"/>
        <v>1000</v>
      </c>
    </row>
    <row r="141" spans="1:4" ht="36.75" customHeight="1">
      <c r="A141" s="71" t="s">
        <v>47</v>
      </c>
      <c r="B141" s="113">
        <v>1000</v>
      </c>
      <c r="C141" s="113">
        <v>1000</v>
      </c>
      <c r="D141" s="113">
        <f>D142</f>
        <v>1000</v>
      </c>
    </row>
    <row r="142" spans="1:4" ht="36.75" customHeight="1">
      <c r="A142" s="83" t="s">
        <v>48</v>
      </c>
      <c r="B142" s="74">
        <v>1000</v>
      </c>
      <c r="C142" s="74">
        <v>1000</v>
      </c>
      <c r="D142" s="75">
        <v>1000</v>
      </c>
    </row>
    <row r="143" spans="1:4" ht="90.75" customHeight="1">
      <c r="A143" s="87" t="s">
        <v>120</v>
      </c>
      <c r="B143" s="111">
        <v>50</v>
      </c>
      <c r="C143" s="111">
        <v>50</v>
      </c>
      <c r="D143" s="112">
        <f t="shared" ref="D143" si="5">D144</f>
        <v>50</v>
      </c>
    </row>
    <row r="144" spans="1:4" ht="36.75" customHeight="1">
      <c r="A144" s="124" t="s">
        <v>47</v>
      </c>
      <c r="B144" s="113">
        <v>50</v>
      </c>
      <c r="C144" s="113">
        <v>50</v>
      </c>
      <c r="D144" s="113">
        <f>D145</f>
        <v>50</v>
      </c>
    </row>
    <row r="145" spans="1:4" ht="36.75" customHeight="1">
      <c r="A145" s="83" t="s">
        <v>48</v>
      </c>
      <c r="B145" s="74">
        <v>50</v>
      </c>
      <c r="C145" s="74">
        <v>50</v>
      </c>
      <c r="D145" s="75">
        <v>50</v>
      </c>
    </row>
    <row r="146" spans="1:4" ht="19.5" thickBot="1">
      <c r="A146" s="42" t="s">
        <v>58</v>
      </c>
      <c r="B146" s="43">
        <v>300</v>
      </c>
      <c r="C146" s="43">
        <v>300</v>
      </c>
      <c r="D146" s="43">
        <v>300</v>
      </c>
    </row>
    <row r="147" spans="1:4" ht="20.25" customHeight="1">
      <c r="A147" s="79" t="s">
        <v>65</v>
      </c>
      <c r="B147" s="80">
        <f t="shared" ref="B147:D148" si="6">B148</f>
        <v>60</v>
      </c>
      <c r="C147" s="80">
        <f t="shared" si="6"/>
        <v>60</v>
      </c>
      <c r="D147" s="80">
        <f t="shared" si="6"/>
        <v>60</v>
      </c>
    </row>
    <row r="148" spans="1:4" ht="82.5" customHeight="1">
      <c r="A148" s="103" t="s">
        <v>119</v>
      </c>
      <c r="B148" s="70">
        <f t="shared" si="6"/>
        <v>60</v>
      </c>
      <c r="C148" s="70">
        <f t="shared" si="6"/>
        <v>60</v>
      </c>
      <c r="D148" s="70">
        <f t="shared" si="6"/>
        <v>60</v>
      </c>
    </row>
    <row r="149" spans="1:4" ht="36.75" customHeight="1">
      <c r="A149" s="104" t="s">
        <v>47</v>
      </c>
      <c r="B149" s="74">
        <f>B150</f>
        <v>60</v>
      </c>
      <c r="C149" s="74">
        <f>C150</f>
        <v>60</v>
      </c>
      <c r="D149" s="75">
        <f>D150</f>
        <v>60</v>
      </c>
    </row>
    <row r="150" spans="1:4" ht="36" customHeight="1">
      <c r="A150" s="105" t="s">
        <v>48</v>
      </c>
      <c r="B150" s="70">
        <v>60</v>
      </c>
      <c r="C150" s="70">
        <v>60</v>
      </c>
      <c r="D150" s="70">
        <v>60</v>
      </c>
    </row>
    <row r="151" spans="1:4" ht="19.5" thickBot="1">
      <c r="A151" s="42" t="s">
        <v>59</v>
      </c>
      <c r="B151" s="43">
        <f>B152+B158+B163+B179</f>
        <v>20435.900000000001</v>
      </c>
      <c r="C151" s="43">
        <f>C152+C158+C163+C179</f>
        <v>20159.599999999999</v>
      </c>
      <c r="D151" s="43">
        <f>D152+D158+D163+D179</f>
        <v>19218.8</v>
      </c>
    </row>
    <row r="152" spans="1:4" ht="19.5" customHeight="1">
      <c r="A152" s="79" t="s">
        <v>60</v>
      </c>
      <c r="B152" s="80">
        <f>B154+B156+B157</f>
        <v>0</v>
      </c>
      <c r="C152" s="80">
        <f>C154+C156+C157</f>
        <v>0</v>
      </c>
      <c r="D152" s="80">
        <f>D154+D156+D157</f>
        <v>0</v>
      </c>
    </row>
    <row r="153" spans="1:4" ht="15.75" hidden="1" customHeight="1" thickBot="1">
      <c r="A153" s="42" t="s">
        <v>82</v>
      </c>
      <c r="B153" s="45">
        <v>320.5</v>
      </c>
      <c r="C153" s="45">
        <v>5.5</v>
      </c>
      <c r="D153" s="45">
        <v>5.5</v>
      </c>
    </row>
    <row r="154" spans="1:4" ht="37.5">
      <c r="A154" s="71" t="s">
        <v>47</v>
      </c>
      <c r="B154" s="113">
        <f>B155</f>
        <v>0</v>
      </c>
      <c r="C154" s="113">
        <f>C155</f>
        <v>0</v>
      </c>
      <c r="D154" s="113">
        <v>0</v>
      </c>
    </row>
    <row r="155" spans="1:4" ht="36" customHeight="1">
      <c r="A155" s="83" t="s">
        <v>48</v>
      </c>
      <c r="B155" s="111">
        <v>0</v>
      </c>
      <c r="C155" s="111">
        <v>0</v>
      </c>
      <c r="D155" s="112">
        <v>0</v>
      </c>
    </row>
    <row r="156" spans="1:4" ht="43.5" customHeight="1">
      <c r="A156" s="83" t="s">
        <v>61</v>
      </c>
      <c r="B156" s="74">
        <v>0</v>
      </c>
      <c r="C156" s="74">
        <v>0</v>
      </c>
      <c r="D156" s="74">
        <v>0</v>
      </c>
    </row>
    <row r="157" spans="1:4" ht="24" customHeight="1" thickBot="1">
      <c r="A157" s="114" t="s">
        <v>75</v>
      </c>
      <c r="B157" s="45">
        <v>0</v>
      </c>
      <c r="C157" s="45">
        <v>0</v>
      </c>
      <c r="D157" s="45">
        <v>0</v>
      </c>
    </row>
    <row r="158" spans="1:4" ht="19.5" thickBot="1">
      <c r="A158" s="40" t="s">
        <v>62</v>
      </c>
      <c r="B158" s="43">
        <f>B159</f>
        <v>500</v>
      </c>
      <c r="C158" s="43">
        <v>500</v>
      </c>
      <c r="D158" s="43">
        <v>500</v>
      </c>
    </row>
    <row r="159" spans="1:4" ht="48" customHeight="1">
      <c r="A159" s="175" t="s">
        <v>118</v>
      </c>
      <c r="B159" s="165">
        <f>B161</f>
        <v>500</v>
      </c>
      <c r="C159" s="165">
        <v>500</v>
      </c>
      <c r="D159" s="165">
        <v>500</v>
      </c>
    </row>
    <row r="160" spans="1:4" ht="27.75" customHeight="1">
      <c r="A160" s="176"/>
      <c r="B160" s="156"/>
      <c r="C160" s="156"/>
      <c r="D160" s="156"/>
    </row>
    <row r="161" spans="1:4" ht="38.25" customHeight="1">
      <c r="A161" s="83" t="s">
        <v>47</v>
      </c>
      <c r="B161" s="74">
        <f>B162</f>
        <v>500</v>
      </c>
      <c r="C161" s="74">
        <v>500</v>
      </c>
      <c r="D161" s="75">
        <v>500</v>
      </c>
    </row>
    <row r="162" spans="1:4" ht="39.75" customHeight="1" thickBot="1">
      <c r="A162" s="44" t="s">
        <v>48</v>
      </c>
      <c r="B162" s="45">
        <v>500</v>
      </c>
      <c r="C162" s="45">
        <v>500</v>
      </c>
      <c r="D162" s="45">
        <v>500</v>
      </c>
    </row>
    <row r="163" spans="1:4" ht="19.5" thickBot="1">
      <c r="A163" s="42" t="s">
        <v>63</v>
      </c>
      <c r="B163" s="43">
        <f>B164</f>
        <v>18513.2</v>
      </c>
      <c r="C163" s="43">
        <f>C164</f>
        <v>18180</v>
      </c>
      <c r="D163" s="43">
        <f>D164</f>
        <v>17180</v>
      </c>
    </row>
    <row r="164" spans="1:4" ht="56.25" customHeight="1">
      <c r="A164" s="79" t="s">
        <v>118</v>
      </c>
      <c r="B164" s="80">
        <f>B165+B168+B171+B174</f>
        <v>18513.2</v>
      </c>
      <c r="C164" s="80">
        <f>C165+C168+C171+C174</f>
        <v>18180</v>
      </c>
      <c r="D164" s="80">
        <f>D165+D168+D171+D174</f>
        <v>17180</v>
      </c>
    </row>
    <row r="165" spans="1:4" ht="39.75" customHeight="1">
      <c r="A165" s="115" t="s">
        <v>107</v>
      </c>
      <c r="B165" s="70">
        <f>B166</f>
        <v>7700</v>
      </c>
      <c r="C165" s="70">
        <f>C166</f>
        <v>5300</v>
      </c>
      <c r="D165" s="70">
        <v>5300</v>
      </c>
    </row>
    <row r="166" spans="1:4" ht="39" customHeight="1">
      <c r="A166" s="83" t="s">
        <v>47</v>
      </c>
      <c r="B166" s="74">
        <f>B167</f>
        <v>7700</v>
      </c>
      <c r="C166" s="74">
        <f>C167</f>
        <v>5300</v>
      </c>
      <c r="D166" s="75">
        <v>5300</v>
      </c>
    </row>
    <row r="167" spans="1:4" ht="33" customHeight="1">
      <c r="A167" s="71" t="s">
        <v>48</v>
      </c>
      <c r="B167" s="70">
        <v>7700</v>
      </c>
      <c r="C167" s="70">
        <v>5300</v>
      </c>
      <c r="D167" s="70">
        <v>5300</v>
      </c>
    </row>
    <row r="168" spans="1:4" ht="39.75" customHeight="1">
      <c r="A168" s="87" t="s">
        <v>106</v>
      </c>
      <c r="B168" s="74">
        <f>B169</f>
        <v>2150</v>
      </c>
      <c r="C168" s="74">
        <f>C169</f>
        <v>1900</v>
      </c>
      <c r="D168" s="75">
        <v>1900</v>
      </c>
    </row>
    <row r="169" spans="1:4" ht="39.75" customHeight="1">
      <c r="A169" s="116" t="s">
        <v>47</v>
      </c>
      <c r="B169" s="74">
        <f>B170</f>
        <v>2150</v>
      </c>
      <c r="C169" s="74">
        <f>C170</f>
        <v>1900</v>
      </c>
      <c r="D169" s="74">
        <v>1900</v>
      </c>
    </row>
    <row r="170" spans="1:4" ht="39" customHeight="1">
      <c r="A170" s="71" t="s">
        <v>48</v>
      </c>
      <c r="B170" s="70">
        <v>2150</v>
      </c>
      <c r="C170" s="70">
        <v>1900</v>
      </c>
      <c r="D170" s="70">
        <v>1900</v>
      </c>
    </row>
    <row r="171" spans="1:4" ht="36" customHeight="1">
      <c r="A171" s="87" t="s">
        <v>83</v>
      </c>
      <c r="B171" s="74">
        <f>B172</f>
        <v>1750</v>
      </c>
      <c r="C171" s="74">
        <f>C172</f>
        <v>750</v>
      </c>
      <c r="D171" s="75">
        <v>750</v>
      </c>
    </row>
    <row r="172" spans="1:4" ht="33" customHeight="1">
      <c r="A172" s="116" t="s">
        <v>47</v>
      </c>
      <c r="B172" s="74">
        <f>B173</f>
        <v>1750</v>
      </c>
      <c r="C172" s="74">
        <f>C173</f>
        <v>750</v>
      </c>
      <c r="D172" s="74">
        <v>750</v>
      </c>
    </row>
    <row r="173" spans="1:4" ht="36" customHeight="1">
      <c r="A173" s="116" t="s">
        <v>48</v>
      </c>
      <c r="B173" s="74">
        <v>1750</v>
      </c>
      <c r="C173" s="74">
        <v>750</v>
      </c>
      <c r="D173" s="74">
        <v>750</v>
      </c>
    </row>
    <row r="174" spans="1:4" ht="29.25" customHeight="1">
      <c r="A174" s="98" t="s">
        <v>64</v>
      </c>
      <c r="B174" s="74">
        <f>B175</f>
        <v>6913.2</v>
      </c>
      <c r="C174" s="74">
        <f>C175</f>
        <v>10230</v>
      </c>
      <c r="D174" s="74">
        <v>9230</v>
      </c>
    </row>
    <row r="175" spans="1:4">
      <c r="A175" s="155" t="s">
        <v>47</v>
      </c>
      <c r="B175" s="156">
        <f>B177</f>
        <v>6913.2</v>
      </c>
      <c r="C175" s="156">
        <f>C177</f>
        <v>10230</v>
      </c>
      <c r="D175" s="156">
        <v>9230</v>
      </c>
    </row>
    <row r="176" spans="1:4">
      <c r="A176" s="155"/>
      <c r="B176" s="156"/>
      <c r="C176" s="156"/>
      <c r="D176" s="156"/>
    </row>
    <row r="177" spans="1:4">
      <c r="A177" s="161" t="s">
        <v>48</v>
      </c>
      <c r="B177" s="149">
        <v>6913.2</v>
      </c>
      <c r="C177" s="149">
        <v>10230</v>
      </c>
      <c r="D177" s="159">
        <v>9230</v>
      </c>
    </row>
    <row r="178" spans="1:4">
      <c r="A178" s="162"/>
      <c r="B178" s="150"/>
      <c r="C178" s="150"/>
      <c r="D178" s="160"/>
    </row>
    <row r="179" spans="1:4" ht="27.75" customHeight="1">
      <c r="A179" s="103" t="s">
        <v>84</v>
      </c>
      <c r="B179" s="117">
        <f>B180</f>
        <v>1422.7</v>
      </c>
      <c r="C179" s="117">
        <f>C180</f>
        <v>1479.6</v>
      </c>
      <c r="D179" s="117">
        <f>D180</f>
        <v>1538.8</v>
      </c>
    </row>
    <row r="180" spans="1:4" ht="27.75" customHeight="1" thickBot="1">
      <c r="A180" s="118" t="s">
        <v>75</v>
      </c>
      <c r="B180" s="101">
        <v>1422.7</v>
      </c>
      <c r="C180" s="101">
        <v>1479.6</v>
      </c>
      <c r="D180" s="119">
        <v>1538.8</v>
      </c>
    </row>
    <row r="181" spans="1:4" ht="22.5" customHeight="1" thickBot="1">
      <c r="A181" s="42" t="s">
        <v>85</v>
      </c>
      <c r="B181" s="43">
        <f>B182</f>
        <v>225</v>
      </c>
      <c r="C181" s="43">
        <f>C182</f>
        <v>1500</v>
      </c>
      <c r="D181" s="43">
        <f>D182</f>
        <v>1500</v>
      </c>
    </row>
    <row r="182" spans="1:4" ht="37.5" customHeight="1">
      <c r="A182" s="79" t="s">
        <v>92</v>
      </c>
      <c r="B182" s="82">
        <f t="shared" ref="B182:D183" si="7">B183</f>
        <v>225</v>
      </c>
      <c r="C182" s="82">
        <f t="shared" si="7"/>
        <v>1500</v>
      </c>
      <c r="D182" s="82">
        <f t="shared" si="7"/>
        <v>1500</v>
      </c>
    </row>
    <row r="183" spans="1:4" ht="42" customHeight="1">
      <c r="A183" s="98" t="s">
        <v>117</v>
      </c>
      <c r="B183" s="74">
        <f t="shared" si="7"/>
        <v>225</v>
      </c>
      <c r="C183" s="74">
        <f t="shared" si="7"/>
        <v>1500</v>
      </c>
      <c r="D183" s="74">
        <f t="shared" si="7"/>
        <v>1500</v>
      </c>
    </row>
    <row r="184" spans="1:4" ht="26.25" customHeight="1">
      <c r="A184" s="88" t="s">
        <v>47</v>
      </c>
      <c r="B184" s="74">
        <v>225</v>
      </c>
      <c r="C184" s="74">
        <v>1500</v>
      </c>
      <c r="D184" s="74">
        <v>1500</v>
      </c>
    </row>
    <row r="185" spans="1:4" ht="19.5" hidden="1" thickBot="1">
      <c r="A185" s="42" t="s">
        <v>65</v>
      </c>
      <c r="B185" s="43">
        <f>B186</f>
        <v>0</v>
      </c>
      <c r="C185" s="43">
        <f>C186</f>
        <v>0</v>
      </c>
      <c r="D185" s="43">
        <f>D186</f>
        <v>0</v>
      </c>
    </row>
    <row r="186" spans="1:4" ht="18" hidden="1" customHeight="1" thickBot="1">
      <c r="A186" s="42" t="s">
        <v>86</v>
      </c>
      <c r="B186" s="45">
        <f>B187</f>
        <v>0</v>
      </c>
      <c r="C186" s="45">
        <v>0</v>
      </c>
      <c r="D186" s="45">
        <v>0</v>
      </c>
    </row>
    <row r="187" spans="1:4" ht="27.75" hidden="1" customHeight="1" thickBot="1">
      <c r="A187" s="44" t="s">
        <v>75</v>
      </c>
      <c r="B187" s="45">
        <v>0</v>
      </c>
      <c r="C187" s="45">
        <v>0</v>
      </c>
      <c r="D187" s="45">
        <v>0</v>
      </c>
    </row>
    <row r="188" spans="1:4" ht="19.5" customHeight="1" thickBot="1">
      <c r="A188" s="42" t="s">
        <v>66</v>
      </c>
      <c r="B188" s="43">
        <f>B189</f>
        <v>8631.9</v>
      </c>
      <c r="C188" s="43">
        <f>C189</f>
        <v>8131.9</v>
      </c>
      <c r="D188" s="43">
        <f>D189</f>
        <v>8131.9</v>
      </c>
    </row>
    <row r="189" spans="1:4" ht="39.75" customHeight="1">
      <c r="A189" s="79" t="s">
        <v>87</v>
      </c>
      <c r="B189" s="82">
        <f>B190+B191</f>
        <v>8631.9</v>
      </c>
      <c r="C189" s="82">
        <f>C190+C191</f>
        <v>8131.9</v>
      </c>
      <c r="D189" s="82">
        <f>D190+D191</f>
        <v>8131.9</v>
      </c>
    </row>
    <row r="190" spans="1:4" ht="26.25" customHeight="1" thickBot="1">
      <c r="A190" s="44" t="s">
        <v>75</v>
      </c>
      <c r="B190" s="45">
        <v>8631.9</v>
      </c>
      <c r="C190" s="45">
        <v>8131.9</v>
      </c>
      <c r="D190" s="45">
        <v>8131.9</v>
      </c>
    </row>
    <row r="191" spans="1:4" ht="27.75" hidden="1" customHeight="1" thickBot="1">
      <c r="A191" s="44" t="s">
        <v>75</v>
      </c>
      <c r="B191" s="45">
        <v>0</v>
      </c>
      <c r="C191" s="45">
        <v>0</v>
      </c>
      <c r="D191" s="45">
        <v>0</v>
      </c>
    </row>
    <row r="192" spans="1:4" ht="19.5" thickBot="1">
      <c r="A192" s="42" t="s">
        <v>67</v>
      </c>
      <c r="B192" s="43">
        <f>B193+B197</f>
        <v>762.1</v>
      </c>
      <c r="C192" s="43">
        <f>C193+C197</f>
        <v>762.1</v>
      </c>
      <c r="D192" s="43">
        <f>D193+D197</f>
        <v>762.1</v>
      </c>
    </row>
    <row r="193" spans="1:4">
      <c r="A193" s="79" t="s">
        <v>95</v>
      </c>
      <c r="B193" s="82">
        <v>112.1</v>
      </c>
      <c r="C193" s="82">
        <v>112.1</v>
      </c>
      <c r="D193" s="82">
        <v>112.1</v>
      </c>
    </row>
    <row r="194" spans="1:4" ht="58.5" customHeight="1">
      <c r="A194" s="71" t="s">
        <v>68</v>
      </c>
      <c r="B194" s="70">
        <v>112.1</v>
      </c>
      <c r="C194" s="70">
        <v>112.1</v>
      </c>
      <c r="D194" s="70">
        <v>112.1</v>
      </c>
    </row>
    <row r="195" spans="1:4" ht="23.25" customHeight="1">
      <c r="A195" s="83" t="s">
        <v>69</v>
      </c>
      <c r="B195" s="74">
        <v>0</v>
      </c>
      <c r="C195" s="74">
        <v>0</v>
      </c>
      <c r="D195" s="75">
        <v>0</v>
      </c>
    </row>
    <row r="196" spans="1:4" ht="36.75" customHeight="1" thickBot="1">
      <c r="A196" s="44" t="s">
        <v>70</v>
      </c>
      <c r="B196" s="45">
        <v>0</v>
      </c>
      <c r="C196" s="45">
        <v>0</v>
      </c>
      <c r="D196" s="45">
        <v>0</v>
      </c>
    </row>
    <row r="197" spans="1:4" s="47" customFormat="1" ht="22.5" customHeight="1" thickBot="1">
      <c r="A197" s="46" t="s">
        <v>93</v>
      </c>
      <c r="B197" s="43">
        <f t="shared" ref="B197:D198" si="8">B198</f>
        <v>650</v>
      </c>
      <c r="C197" s="43">
        <f t="shared" si="8"/>
        <v>650</v>
      </c>
      <c r="D197" s="43">
        <f t="shared" si="8"/>
        <v>650</v>
      </c>
    </row>
    <row r="198" spans="1:4" s="3" customFormat="1" ht="36.75" customHeight="1">
      <c r="A198" s="105" t="s">
        <v>116</v>
      </c>
      <c r="B198" s="70">
        <f t="shared" si="8"/>
        <v>650</v>
      </c>
      <c r="C198" s="70">
        <f t="shared" si="8"/>
        <v>650</v>
      </c>
      <c r="D198" s="70">
        <f t="shared" si="8"/>
        <v>650</v>
      </c>
    </row>
    <row r="199" spans="1:4" ht="23.25" customHeight="1" thickBot="1">
      <c r="A199" s="120" t="s">
        <v>94</v>
      </c>
      <c r="B199" s="101">
        <v>650</v>
      </c>
      <c r="C199" s="101">
        <v>650</v>
      </c>
      <c r="D199" s="119">
        <v>650</v>
      </c>
    </row>
    <row r="200" spans="1:4" ht="24.75" customHeight="1" thickBot="1">
      <c r="A200" s="42" t="s">
        <v>71</v>
      </c>
      <c r="B200" s="43">
        <f t="shared" ref="B200:D201" si="9">B201</f>
        <v>30</v>
      </c>
      <c r="C200" s="43">
        <f t="shared" si="9"/>
        <v>30</v>
      </c>
      <c r="D200" s="43">
        <f t="shared" si="9"/>
        <v>30</v>
      </c>
    </row>
    <row r="201" spans="1:4">
      <c r="A201" s="79" t="s">
        <v>72</v>
      </c>
      <c r="B201" s="80">
        <f t="shared" si="9"/>
        <v>30</v>
      </c>
      <c r="C201" s="80">
        <f t="shared" si="9"/>
        <v>30</v>
      </c>
      <c r="D201" s="80">
        <f t="shared" si="9"/>
        <v>30</v>
      </c>
    </row>
    <row r="202" spans="1:4" ht="25.5" customHeight="1" thickBot="1">
      <c r="A202" s="44" t="s">
        <v>75</v>
      </c>
      <c r="B202" s="45">
        <v>30</v>
      </c>
      <c r="C202" s="45">
        <v>30</v>
      </c>
      <c r="D202" s="45">
        <v>30</v>
      </c>
    </row>
    <row r="203" spans="1:4" ht="20.25" customHeight="1" thickBot="1">
      <c r="A203" s="42" t="s">
        <v>88</v>
      </c>
      <c r="B203" s="43">
        <v>0</v>
      </c>
      <c r="C203" s="43">
        <f>C204</f>
        <v>1283.5999999999999</v>
      </c>
      <c r="D203" s="43">
        <f>D204</f>
        <v>2585.9</v>
      </c>
    </row>
    <row r="204" spans="1:4" ht="41.25" customHeight="1" thickBot="1">
      <c r="A204" s="44" t="s">
        <v>89</v>
      </c>
      <c r="B204" s="45">
        <v>0</v>
      </c>
      <c r="C204" s="45">
        <v>1283.5999999999999</v>
      </c>
      <c r="D204" s="45">
        <v>2585.9</v>
      </c>
    </row>
    <row r="205" spans="1:4" ht="19.5" thickBot="1">
      <c r="A205" s="42" t="s">
        <v>74</v>
      </c>
      <c r="B205" s="43">
        <f>B74+B120+B127+B146+B151+B181+B185+B188+B192+B200+B147</f>
        <v>52708.3</v>
      </c>
      <c r="C205" s="43">
        <f>C74+C120+C127+C146+C147+C151+C181+C185+C188+C192+C200+C203</f>
        <v>51340.6</v>
      </c>
      <c r="D205" s="43">
        <f>D74+D120+D127+D146+D151+D181+D185+D188+D192+D200+D203+D147</f>
        <v>51717.599999999999</v>
      </c>
    </row>
    <row r="206" spans="1:4">
      <c r="A206" s="4"/>
      <c r="B206" s="19"/>
      <c r="C206" s="19"/>
      <c r="D206" s="19"/>
    </row>
    <row r="207" spans="1:4">
      <c r="A207" s="4"/>
      <c r="B207" s="19"/>
      <c r="C207" s="19"/>
      <c r="D207" s="19"/>
    </row>
    <row r="208" spans="1:4">
      <c r="B208" s="19"/>
      <c r="C208" s="19"/>
      <c r="D208" s="19"/>
    </row>
    <row r="209" spans="2:4">
      <c r="B209" s="19"/>
      <c r="C209" s="19"/>
      <c r="D209" s="19"/>
    </row>
    <row r="210" spans="2:4">
      <c r="B210" s="19"/>
      <c r="C210" s="19"/>
      <c r="D210" s="19"/>
    </row>
    <row r="211" spans="2:4">
      <c r="B211" s="19"/>
      <c r="C211" s="19"/>
      <c r="D211" s="19"/>
    </row>
  </sheetData>
  <mergeCells count="116">
    <mergeCell ref="C175:C176"/>
    <mergeCell ref="D175:D176"/>
    <mergeCell ref="C177:C178"/>
    <mergeCell ref="D177:D178"/>
    <mergeCell ref="B175:B176"/>
    <mergeCell ref="A177:A178"/>
    <mergeCell ref="B177:B178"/>
    <mergeCell ref="A175:A176"/>
    <mergeCell ref="C137:C138"/>
    <mergeCell ref="D137:D138"/>
    <mergeCell ref="A159:A160"/>
    <mergeCell ref="C132:C133"/>
    <mergeCell ref="D132:D133"/>
    <mergeCell ref="A135:A136"/>
    <mergeCell ref="B135:B136"/>
    <mergeCell ref="C135:C136"/>
    <mergeCell ref="D135:D136"/>
    <mergeCell ref="A132:A133"/>
    <mergeCell ref="B132:B133"/>
    <mergeCell ref="B159:B160"/>
    <mergeCell ref="C159:C160"/>
    <mergeCell ref="D159:D160"/>
    <mergeCell ref="A137:A138"/>
    <mergeCell ref="B137:B138"/>
    <mergeCell ref="A123:A124"/>
    <mergeCell ref="B123:B124"/>
    <mergeCell ref="C123:C124"/>
    <mergeCell ref="D123:D124"/>
    <mergeCell ref="A114:A115"/>
    <mergeCell ref="B114:B115"/>
    <mergeCell ref="C125:C126"/>
    <mergeCell ref="D125:D126"/>
    <mergeCell ref="A130:A131"/>
    <mergeCell ref="B130:B131"/>
    <mergeCell ref="C130:C131"/>
    <mergeCell ref="D130:D131"/>
    <mergeCell ref="A125:A126"/>
    <mergeCell ref="B125:B126"/>
    <mergeCell ref="C109:C110"/>
    <mergeCell ref="D109:D110"/>
    <mergeCell ref="A112:A113"/>
    <mergeCell ref="B112:B113"/>
    <mergeCell ref="C112:C113"/>
    <mergeCell ref="D112:D113"/>
    <mergeCell ref="A109:A110"/>
    <mergeCell ref="B109:B110"/>
    <mergeCell ref="C114:C115"/>
    <mergeCell ref="D114:D115"/>
    <mergeCell ref="A107:A108"/>
    <mergeCell ref="B107:B108"/>
    <mergeCell ref="C107:C108"/>
    <mergeCell ref="D107:D108"/>
    <mergeCell ref="C101:C102"/>
    <mergeCell ref="D101:D102"/>
    <mergeCell ref="A103:A104"/>
    <mergeCell ref="B103:B104"/>
    <mergeCell ref="C103:C104"/>
    <mergeCell ref="D103:D104"/>
    <mergeCell ref="A101:A102"/>
    <mergeCell ref="B101:B102"/>
    <mergeCell ref="A89:A90"/>
    <mergeCell ref="B89:B90"/>
    <mergeCell ref="C89:C90"/>
    <mergeCell ref="D89:D90"/>
    <mergeCell ref="A79:A80"/>
    <mergeCell ref="B79:B80"/>
    <mergeCell ref="C91:C92"/>
    <mergeCell ref="D91:D92"/>
    <mergeCell ref="A99:A100"/>
    <mergeCell ref="B99:B100"/>
    <mergeCell ref="C99:C100"/>
    <mergeCell ref="D99:D100"/>
    <mergeCell ref="A91:A92"/>
    <mergeCell ref="B91:B92"/>
    <mergeCell ref="A17:D17"/>
    <mergeCell ref="A18:D18"/>
    <mergeCell ref="A19:A21"/>
    <mergeCell ref="A27:D27"/>
    <mergeCell ref="A26:D26"/>
    <mergeCell ref="A71:D71"/>
    <mergeCell ref="A70:D70"/>
    <mergeCell ref="C79:C80"/>
    <mergeCell ref="D79:D80"/>
    <mergeCell ref="C37:C38"/>
    <mergeCell ref="D37:D38"/>
    <mergeCell ref="B40:B41"/>
    <mergeCell ref="C40:C41"/>
    <mergeCell ref="D40:D41"/>
    <mergeCell ref="B42:B43"/>
    <mergeCell ref="C42:C43"/>
    <mergeCell ref="D42:D43"/>
    <mergeCell ref="B19:D19"/>
    <mergeCell ref="B1:D1"/>
    <mergeCell ref="B2:D2"/>
    <mergeCell ref="A8:D8"/>
    <mergeCell ref="C72:D72"/>
    <mergeCell ref="A72:A73"/>
    <mergeCell ref="B72:B73"/>
    <mergeCell ref="B52:B53"/>
    <mergeCell ref="A5:D5"/>
    <mergeCell ref="A6:D6"/>
    <mergeCell ref="C9:D9"/>
    <mergeCell ref="B9:B10"/>
    <mergeCell ref="A9:A10"/>
    <mergeCell ref="C52:C53"/>
    <mergeCell ref="D52:D53"/>
    <mergeCell ref="B60:B61"/>
    <mergeCell ref="C60:C61"/>
    <mergeCell ref="D60:D61"/>
    <mergeCell ref="A35:D35"/>
    <mergeCell ref="A36:D36"/>
    <mergeCell ref="A37:A38"/>
    <mergeCell ref="B46:B47"/>
    <mergeCell ref="C46:C47"/>
    <mergeCell ref="D46:D47"/>
    <mergeCell ref="B37:B38"/>
  </mergeCells>
  <pageMargins left="1.1023622047244095" right="0.31496062992125984" top="0.74803149606299213" bottom="0.74803149606299213" header="0.31496062992125984" footer="0.31496062992125984"/>
  <pageSetup paperSize="9" scale="69" orientation="portrait" r:id="rId1"/>
  <rowBreaks count="4" manualBreakCount="4">
    <brk id="45" max="7" man="1"/>
    <brk id="82" max="3" man="1"/>
    <brk id="122" max="3" man="1"/>
    <brk id="179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2024-11-08T08:07:36Z</dcterms:modified>
</cp:coreProperties>
</file>