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00" yWindow="30" windowWidth="14805" windowHeight="12480"/>
  </bookViews>
  <sheets>
    <sheet name="Лист1" sheetId="1" r:id="rId1"/>
  </sheets>
  <definedNames>
    <definedName name="_xlnm.Print_Area" localSheetId="0">Лист1!$A$1:$D$226</definedName>
  </definedNames>
  <calcPr calcId="162913" iterate="1"/>
</workbook>
</file>

<file path=xl/calcChain.xml><?xml version="1.0" encoding="utf-8"?>
<calcChain xmlns="http://schemas.openxmlformats.org/spreadsheetml/2006/main">
  <c r="D188" i="1" l="1"/>
  <c r="D187" i="1" s="1"/>
  <c r="D182" i="1"/>
  <c r="D181" i="1" s="1"/>
  <c r="D179" i="1"/>
  <c r="D178" i="1" s="1"/>
  <c r="D164" i="1"/>
  <c r="D163" i="1" s="1"/>
  <c r="C164" i="1"/>
  <c r="B164" i="1"/>
  <c r="D166" i="1"/>
  <c r="D192" i="1"/>
  <c r="C192" i="1"/>
  <c r="B192" i="1"/>
  <c r="B76" i="1"/>
  <c r="C76" i="1"/>
  <c r="D76" i="1"/>
  <c r="D62" i="1"/>
  <c r="B62" i="1"/>
  <c r="D65" i="1"/>
  <c r="C65" i="1"/>
  <c r="C62" i="1" s="1"/>
  <c r="B65" i="1"/>
  <c r="C184" i="1"/>
  <c r="C185" i="1"/>
  <c r="C182" i="1"/>
  <c r="C181" i="1" s="1"/>
  <c r="C188" i="1"/>
  <c r="C187" i="1" s="1"/>
  <c r="C179" i="1"/>
  <c r="C178" i="1" s="1"/>
  <c r="C167" i="1"/>
  <c r="C166" i="1" s="1"/>
  <c r="C163" i="1" s="1"/>
  <c r="C177" i="1" l="1"/>
  <c r="C176" i="1" s="1"/>
  <c r="B99" i="1"/>
  <c r="D91" i="1"/>
  <c r="D89" i="1" s="1"/>
  <c r="D88" i="1" s="1"/>
  <c r="D87" i="1" s="1"/>
  <c r="C91" i="1"/>
  <c r="C89" i="1" s="1"/>
  <c r="C88" i="1" s="1"/>
  <c r="C87" i="1" s="1"/>
  <c r="B89" i="1"/>
  <c r="B88" i="1" s="1"/>
  <c r="B87" i="1" s="1"/>
  <c r="B91" i="1"/>
  <c r="D84" i="1"/>
  <c r="C84" i="1"/>
  <c r="D220" i="1"/>
  <c r="C220" i="1"/>
  <c r="B220" i="1"/>
  <c r="D217" i="1"/>
  <c r="D216" i="1" s="1"/>
  <c r="D211" i="1" s="1"/>
  <c r="C217" i="1"/>
  <c r="C216" i="1" s="1"/>
  <c r="C211" i="1" s="1"/>
  <c r="B217" i="1"/>
  <c r="B216" i="1" s="1"/>
  <c r="B211" i="1" s="1"/>
  <c r="B205" i="1"/>
  <c r="D198" i="1"/>
  <c r="D197" i="1" s="1"/>
  <c r="C198" i="1"/>
  <c r="C197" i="1" s="1"/>
  <c r="B198" i="1"/>
  <c r="B197" i="1" s="1"/>
  <c r="B182" i="1"/>
  <c r="B181" i="1" s="1"/>
  <c r="D153" i="1"/>
  <c r="D151" i="1" s="1"/>
  <c r="C153" i="1"/>
  <c r="C151" i="1" s="1"/>
  <c r="B153" i="1"/>
  <c r="B151" i="1" s="1"/>
  <c r="B141" i="1"/>
  <c r="B140" i="1" s="1"/>
  <c r="D141" i="1"/>
  <c r="D140" i="1" s="1"/>
  <c r="D112" i="1"/>
  <c r="D111" i="1" s="1"/>
  <c r="D103" i="1"/>
  <c r="C103" i="1"/>
  <c r="D222" i="1"/>
  <c r="C222" i="1"/>
  <c r="D208" i="1"/>
  <c r="C208" i="1"/>
  <c r="B208" i="1"/>
  <c r="D202" i="1"/>
  <c r="D201" i="1" s="1"/>
  <c r="D200" i="1" s="1"/>
  <c r="C202" i="1"/>
  <c r="C201" i="1" s="1"/>
  <c r="C200" i="1" s="1"/>
  <c r="B202" i="1"/>
  <c r="B201" i="1" s="1"/>
  <c r="B200" i="1" s="1"/>
  <c r="D194" i="1"/>
  <c r="C194" i="1"/>
  <c r="B194" i="1"/>
  <c r="D177" i="1"/>
  <c r="D176" i="1" s="1"/>
  <c r="B188" i="1"/>
  <c r="B187" i="1" s="1"/>
  <c r="B185" i="1"/>
  <c r="B184" i="1" s="1"/>
  <c r="B179" i="1"/>
  <c r="B178" i="1" s="1"/>
  <c r="B174" i="1"/>
  <c r="B172" i="1" s="1"/>
  <c r="B171" i="1" s="1"/>
  <c r="B167" i="1"/>
  <c r="B166" i="1" s="1"/>
  <c r="B163" i="1" s="1"/>
  <c r="D160" i="1"/>
  <c r="D155" i="1" s="1"/>
  <c r="C160" i="1"/>
  <c r="C155" i="1" s="1"/>
  <c r="B160" i="1"/>
  <c r="B157" i="1"/>
  <c r="B156" i="1" s="1"/>
  <c r="D149" i="1"/>
  <c r="D148" i="1" s="1"/>
  <c r="D147" i="1" s="1"/>
  <c r="C149" i="1"/>
  <c r="C148" i="1" s="1"/>
  <c r="C147" i="1" s="1"/>
  <c r="B149" i="1"/>
  <c r="B148" i="1" s="1"/>
  <c r="B147" i="1" s="1"/>
  <c r="D144" i="1"/>
  <c r="D143" i="1" s="1"/>
  <c r="C144" i="1"/>
  <c r="C143" i="1" s="1"/>
  <c r="B144" i="1"/>
  <c r="B143" i="1" s="1"/>
  <c r="C141" i="1"/>
  <c r="C140" i="1" s="1"/>
  <c r="D130" i="1"/>
  <c r="D129" i="1" s="1"/>
  <c r="D128" i="1" s="1"/>
  <c r="C130" i="1"/>
  <c r="C129" i="1" s="1"/>
  <c r="C128" i="1" s="1"/>
  <c r="B130" i="1"/>
  <c r="B129" i="1" s="1"/>
  <c r="B128" i="1" s="1"/>
  <c r="D117" i="1"/>
  <c r="D116" i="1" s="1"/>
  <c r="C117" i="1"/>
  <c r="C116" i="1" s="1"/>
  <c r="B117" i="1"/>
  <c r="B116" i="1" s="1"/>
  <c r="C112" i="1"/>
  <c r="C111" i="1" s="1"/>
  <c r="B112" i="1"/>
  <c r="B111" i="1" s="1"/>
  <c r="B107" i="1"/>
  <c r="B106" i="1" s="1"/>
  <c r="B103" i="1"/>
  <c r="B84" i="1"/>
  <c r="D75" i="1"/>
  <c r="C75" i="1"/>
  <c r="B75" i="1"/>
  <c r="B97" i="1" l="1"/>
  <c r="B94" i="1" s="1"/>
  <c r="D94" i="1"/>
  <c r="C94" i="1"/>
  <c r="D196" i="1"/>
  <c r="B196" i="1"/>
  <c r="C196" i="1"/>
  <c r="C139" i="1"/>
  <c r="C127" i="1" s="1"/>
  <c r="D146" i="1"/>
  <c r="C146" i="1"/>
  <c r="B139" i="1"/>
  <c r="B127" i="1" s="1"/>
  <c r="B177" i="1"/>
  <c r="D139" i="1"/>
  <c r="D127" i="1" s="1"/>
  <c r="B155" i="1"/>
  <c r="B146" i="1" s="1"/>
  <c r="D46" i="1"/>
  <c r="D42" i="1" s="1"/>
  <c r="C46" i="1"/>
  <c r="C42" i="1" s="1"/>
  <c r="B46" i="1"/>
  <c r="B42" i="1" s="1"/>
  <c r="B40" i="1" s="1"/>
  <c r="D219" i="1"/>
  <c r="C219" i="1"/>
  <c r="B219" i="1"/>
  <c r="D207" i="1"/>
  <c r="C207" i="1"/>
  <c r="B207" i="1"/>
  <c r="D204" i="1"/>
  <c r="C204" i="1"/>
  <c r="B204" i="1"/>
  <c r="D162" i="1"/>
  <c r="C162" i="1"/>
  <c r="D86" i="1"/>
  <c r="C86" i="1"/>
  <c r="B86" i="1"/>
  <c r="D83" i="1"/>
  <c r="C83" i="1"/>
  <c r="B83" i="1"/>
  <c r="D81" i="1"/>
  <c r="C81" i="1"/>
  <c r="B81" i="1"/>
  <c r="D121" i="1"/>
  <c r="D120" i="1" s="1"/>
  <c r="C121" i="1"/>
  <c r="C120" i="1" s="1"/>
  <c r="B121" i="1"/>
  <c r="B120" i="1" s="1"/>
  <c r="D123" i="1"/>
  <c r="C123" i="1"/>
  <c r="B123" i="1"/>
  <c r="D52" i="1"/>
  <c r="C52" i="1"/>
  <c r="B52" i="1"/>
  <c r="D60" i="1"/>
  <c r="C60" i="1"/>
  <c r="B60" i="1"/>
  <c r="B176" i="1" l="1"/>
  <c r="B162" i="1" s="1"/>
  <c r="C40" i="1"/>
  <c r="B74" i="1"/>
  <c r="D74" i="1"/>
  <c r="D224" i="1" s="1"/>
  <c r="C74" i="1"/>
  <c r="C224" i="1" s="1"/>
  <c r="C39" i="1"/>
  <c r="C68" i="1" s="1"/>
  <c r="D40" i="1"/>
  <c r="D39" i="1" s="1"/>
  <c r="D68" i="1" s="1"/>
  <c r="B39" i="1"/>
  <c r="B224" i="1" l="1"/>
  <c r="B68" i="1"/>
</calcChain>
</file>

<file path=xl/sharedStrings.xml><?xml version="1.0" encoding="utf-8"?>
<sst xmlns="http://schemas.openxmlformats.org/spreadsheetml/2006/main" count="209" uniqueCount="139">
  <si>
    <t xml:space="preserve">Приложение №1 </t>
  </si>
  <si>
    <t>СРЕДНЕСРОЧНЫЙ ФИНАНСОВЫЙ ПЛАН</t>
  </si>
  <si>
    <t>Плановый период</t>
  </si>
  <si>
    <t>Доходы</t>
  </si>
  <si>
    <t>Расходы</t>
  </si>
  <si>
    <t>Дефицит (-),</t>
  </si>
  <si>
    <t>профицит (+)</t>
  </si>
  <si>
    <t>Уровень дефицита (%)</t>
  </si>
  <si>
    <t xml:space="preserve">2. Верхний предел муниципального долга бюджета муниципального </t>
  </si>
  <si>
    <t>образования Демидовское Заокского района     (тыс. рублей)</t>
  </si>
  <si>
    <t xml:space="preserve">По состоянию </t>
  </si>
  <si>
    <t>на 1 января</t>
  </si>
  <si>
    <t>Верхний предел муниципального долга поселения</t>
  </si>
  <si>
    <t>в том числе:</t>
  </si>
  <si>
    <t xml:space="preserve">верхний предел муниципального долга по муниципальным гарантиям </t>
  </si>
  <si>
    <t xml:space="preserve">3. Нормативы отчислений от налоговых доходов в бюджет муниципального </t>
  </si>
  <si>
    <t>образования Демидовское Заокского района (процент)</t>
  </si>
  <si>
    <t>Показатели</t>
  </si>
  <si>
    <t>НДФЛ</t>
  </si>
  <si>
    <t>Налог на имущество физических лиц</t>
  </si>
  <si>
    <t>Земельный налог</t>
  </si>
  <si>
    <t>Единый сельскохозяйственный налог</t>
  </si>
  <si>
    <t>(тыс. рублей)</t>
  </si>
  <si>
    <t>ДОХОДЫ ВСЕГО</t>
  </si>
  <si>
    <t>в том числе</t>
  </si>
  <si>
    <t>Собственные доходы</t>
  </si>
  <si>
    <t>1.1. НАЛОГОВЫЕ ДОХОДЫ,</t>
  </si>
  <si>
    <t>Налог на доходы физических лиц</t>
  </si>
  <si>
    <t>Налог на совокупный доход</t>
  </si>
  <si>
    <t>Налоги на имущество,</t>
  </si>
  <si>
    <t>Земельный налог (по обязательствам, возникшим до 1 января 2006 года), мобилизуемый на территориях поселений</t>
  </si>
  <si>
    <t>Государственная пошлина</t>
  </si>
  <si>
    <t>1.2. НЕНАЛОГОВЫЕ ДОХОДЫ,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</si>
  <si>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</si>
  <si>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поселения (за исключением земельных участков)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</si>
  <si>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</si>
  <si>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</si>
  <si>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Прочие неналоговые доходы бюджетов поселений</t>
  </si>
  <si>
    <t>БЕЗВОЗМЕЗДНЫЕ ПОСТУПЛЕНИЯ,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</si>
  <si>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</si>
  <si>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уровня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</si>
  <si>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</si>
  <si>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ТРАНФЕРТЫ</t>
  </si>
  <si>
    <t>Прочие межбюджетные трансферты, передаваемые бюджетам сельских поселений</t>
  </si>
  <si>
    <t>Наименование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</si>
  <si>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</si>
  <si>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</si>
  <si>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</si>
  <si>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муниципальных органов</t>
  </si>
  <si>
    <t>Закупка товаров, работ и услуг для муниципальных нужд</t>
  </si>
  <si>
    <t>Иные закупки товаров, работ и услуг для обеспечения муниципальных нужд</t>
  </si>
  <si>
    <t>Иные бюджетные ассигнования</t>
  </si>
  <si>
    <t>Резервные фонды</t>
  </si>
  <si>
    <t>Финансовое обеспечение непредвиденных расходов бюджета за счет формирования Резервного фонда администрации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</si>
  <si>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</si>
  <si>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</si>
  <si>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</si>
  <si>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</si>
  <si>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</si>
  <si>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</si>
  <si>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</si>
  <si>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</si>
  <si>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</si>
  <si>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</si>
  <si>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Взносы региональному оператору на капитальный ремонт муниципального жилищного фонда</t>
  </si>
  <si>
    <t>Коммунальное хозяйство</t>
  </si>
  <si>
    <t>Благоустройство</t>
  </si>
  <si>
    <t>Прочие мероприятия по благоустройству</t>
  </si>
  <si>
    <t>Образование</t>
  </si>
  <si>
    <t>Культура, кинематография</t>
  </si>
  <si>
    <t>Социальная политика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</si>
  <si>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</si>
  <si>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</si>
  <si>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</si>
  <si>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</si>
  <si>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Физическая культура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</si>
  <si>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</si>
  <si>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ВСЕГО РАСХОДОВ</t>
  </si>
  <si>
    <t>Межбюджетные трансферты</t>
  </si>
  <si>
    <t xml:space="preserve">Обеспечение проведение выборов и референдумов </t>
  </si>
  <si>
    <t>Пособия, компенсации и иные социальные выплаты гражданам, кроме публичных нормативных обязательств</t>
  </si>
  <si>
    <t>МЦП "Развитие территориального общественного самоуправления в МО Демидовское Заокского района на 2016-2018 годы"</t>
  </si>
  <si>
    <t>Защита населения и территорий от чрезвычайных ситуаций природного и техногенного характера, гражданская оборона</t>
  </si>
  <si>
    <t>МП "Борьба с борщевиком Сосновского на территории МО Демидовское Заокского района"</t>
  </si>
  <si>
    <t>Другие вопросы в области национальной безопасности и правоохранительной деятельности</t>
  </si>
  <si>
    <t>МП "Обеспечение безопасности гидротехнических сооружений и предупреждение негативного воздействия вод"</t>
  </si>
  <si>
    <t>Содержание уличного освещения на территории МО Демидовское Заокского района</t>
  </si>
  <si>
    <t xml:space="preserve">Мероприятия по озеленению территории МО Демидовское Заокского </t>
  </si>
  <si>
    <t>Мероприятия по организации и содержанию мест захоронения</t>
  </si>
  <si>
    <t>Другие вопросы в области ЖКХ</t>
  </si>
  <si>
    <t xml:space="preserve">Охрана окружающей среды    </t>
  </si>
  <si>
    <t xml:space="preserve">Другие вопросы в области охраны окружающей среды  </t>
  </si>
  <si>
    <t>Молодежная политика и оздоровление детей</t>
  </si>
  <si>
    <t xml:space="preserve">Дворцы и дома культуры, другие учреждения культуры        </t>
  </si>
  <si>
    <t xml:space="preserve">Непрограммные расходы   </t>
  </si>
  <si>
    <t>Условно утвержденные расходы по иным не программным мероприятиям в рамках непрограммных расходов</t>
  </si>
  <si>
    <t>Сельское хозяйство и рыболовство</t>
  </si>
  <si>
    <t>МП «Организация проведения мероприятий по оказанию услуг по предупреждению и ликвидации болезней животных, их лечению, защите населения от болезней, общих для человека и животных»</t>
  </si>
  <si>
    <t>Специальные расходы</t>
  </si>
  <si>
    <t>Уплата налогов, сборов и иных платежей</t>
  </si>
  <si>
    <t>Связь и информатика</t>
  </si>
  <si>
    <t>Иные закупки товаров, работ и услуг для обеспечения государственных (муниципальных) нужд</t>
  </si>
  <si>
    <t>Охрана объектов растительного и животного мира и среды их обитания</t>
  </si>
  <si>
    <t xml:space="preserve">Социальное обеспечение населения                                                                    </t>
  </si>
  <si>
    <t xml:space="preserve">Пособие на рождение ребенка                                                                  </t>
  </si>
  <si>
    <t xml:space="preserve">Дефицит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</si>
  <si>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(материальное стимулирование старост)</t>
  </si>
  <si>
    <t>Расходы  в рамках не программного направления деятельности в области «Реализация функций органов местного самоуправления»   (членские взносы)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</si>
  <si>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</si>
  <si>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Программа "Энергосбережение и повышение энергетической эффективности муниципального образования Демидовское Заокского района на 2021-2023годы"</t>
  </si>
  <si>
    <t>2025 год</t>
  </si>
  <si>
    <t>2026 года</t>
  </si>
  <si>
    <t>Прочие услуги (программа) Тульские</t>
  </si>
  <si>
    <t>2026 год</t>
  </si>
  <si>
    <t>2027 года</t>
  </si>
  <si>
    <t>МП "Формирование современной городской среды МО Демидовское Заокского района на 2018-2026 год"</t>
  </si>
  <si>
    <t>Пенсионное обеспечение</t>
  </si>
  <si>
    <t>муниципального образования Демидовское Заокского района на 2025 год и плановый период 2026-2027 годов</t>
  </si>
  <si>
    <t>1. Прогноз основных параметров бюджета муниципального образования Демидовское Заокского района на 2025 год и плановый период 2026-2027 годов               (тыс. рублей)</t>
  </si>
  <si>
    <t>Очередной финансовый  2025 год</t>
  </si>
  <si>
    <t>2027 год</t>
  </si>
  <si>
    <t>2028 года</t>
  </si>
  <si>
    <t>4. План доходов муниципального образования Демидовское Заокского района по источникам доходов</t>
  </si>
  <si>
    <t xml:space="preserve">     5. Ведомственная структура расходов бюджета муниципального образования Демидовское Заокского района на 2025-2027 годы</t>
  </si>
  <si>
    <t>Очередной финансовый 2025 год</t>
  </si>
  <si>
    <t>МЦП "Работа с населением в муниципальном образовании Демидовское Заокского района"</t>
  </si>
  <si>
    <t>МЦП "Проведение инвентаризации и постановки на учет бесхозяйного имущества на территории в МО Демидовское Заокского района"</t>
  </si>
  <si>
    <t>МП "Управление имуществом и земельными ресурсами, находящимися в собственности МО Демидовское Заокского района"</t>
  </si>
  <si>
    <t>МЦП "По обеспечению первичных мер пожарной безопасности и предупреждению чрезвычайной ситуации в МО Демидовское Заокского района"</t>
  </si>
  <si>
    <t>МЦП "По профилактике природно-очаговых заболеваний и акарицидной обработки территорий МО Демидовское Заокского района"</t>
  </si>
  <si>
    <t>МП "Ресурсное обеспечение информационной системы администрации МО Демидовское Заокского района"</t>
  </si>
  <si>
    <t>Программа "Ремонт дворовых территорий многоквартирных домов, проездов к дворовым территориям, тротуаров и пешеходных дорожек в населенных пунктах МО Демидовское"</t>
  </si>
  <si>
    <t xml:space="preserve">Подпрограмма "Подготовка объектов ЖКХ к разработке конкурсной документации, размещение извещения о проведении конкурса, и иных связанных с обеспечением проведения конкурса функций на территории МО Демидовское Заоского района"                      </t>
  </si>
  <si>
    <t>Подпрограмма по проведению капитального ремонта многоквартирных домов на территории муниципального образования Демидовское Заокского района</t>
  </si>
  <si>
    <t>МП "Формирование современной городской среды МО Демидовское Заокского района"</t>
  </si>
  <si>
    <r>
      <t>ДМЦП" Обращение с твердыми бытовыми и промышленными отходами в МО Демидовское Заокского района</t>
    </r>
    <r>
      <rPr>
        <sz val="14"/>
        <rFont val="PT Astra Serif"/>
        <family val="1"/>
        <charset val="204"/>
      </rPr>
      <t>"</t>
    </r>
  </si>
  <si>
    <r>
      <t>МЦП " Работа с населением  в МО Демидовское Заокского района</t>
    </r>
    <r>
      <rPr>
        <i/>
        <sz val="14"/>
        <rFont val="PT Astra Serif"/>
        <family val="1"/>
        <charset val="204"/>
      </rPr>
      <t xml:space="preserve">"                                          </t>
    </r>
  </si>
  <si>
    <t>Подпрограмма "Благоустройство территории муниципального образования Демидовское Заокского района"</t>
  </si>
  <si>
    <t xml:space="preserve">к постановлению администрации муниципального образования Демидовское Заокского района  от 13.11.2024г. № 961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</si>
</sst>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00000"/>
  </numFmts>
  <fonts count="7" x14ac:knownFonts="1"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8"/>
      <name val="Arial"/>
      <family val="2"/>
      <charset val="204"/>
    </font>
    <font>
      <i/>
      <sz val="14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9">
    <xf numFmtId="0" fontId="0" fillId="0" borderId="0" xfId="0"/>
    <xf numFmtId="164" fontId="1" fillId="0" borderId="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/>
    <xf numFmtId="0" fontId="2" fillId="0" borderId="17" xfId="0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justify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justify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165" fontId="1" fillId="0" borderId="21" xfId="1" applyNumberFormat="1" applyFont="1" applyFill="1" applyBorder="1" applyAlignment="1" applyProtection="1">
      <alignment wrapText="1"/>
      <protection hidden="1"/>
    </xf>
    <xf numFmtId="164" fontId="1" fillId="0" borderId="2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165" fontId="1" fillId="0" borderId="8" xfId="1" applyNumberFormat="1" applyFont="1" applyFill="1" applyBorder="1" applyAlignment="1" applyProtection="1">
      <alignment wrapText="1"/>
      <protection hidden="1"/>
    </xf>
    <xf numFmtId="164" fontId="1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/>
    <xf numFmtId="0" fontId="1" fillId="0" borderId="26" xfId="0" applyFont="1" applyBorder="1" applyAlignment="1">
      <alignment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64" fontId="1" fillId="0" borderId="2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2" fillId="0" borderId="28" xfId="0" applyFont="1" applyBorder="1" applyAlignment="1">
      <alignment vertical="center" wrapText="1"/>
    </xf>
    <xf numFmtId="0" fontId="1" fillId="0" borderId="36" xfId="0" applyFont="1" applyBorder="1" applyAlignment="1">
      <alignment horizontal="justify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0" borderId="36" xfId="0" applyFont="1" applyBorder="1" applyAlignment="1">
      <alignment wrapText="1"/>
    </xf>
    <xf numFmtId="164" fontId="1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30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wrapText="1"/>
    </xf>
    <xf numFmtId="0" fontId="2" fillId="0" borderId="24" xfId="0" applyFont="1" applyBorder="1" applyAlignment="1">
      <alignment wrapText="1"/>
    </xf>
    <xf numFmtId="164" fontId="2" fillId="0" borderId="39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</cellXfs>
  <cellStyles count="2">
    <cellStyle name="Обычный" xfId="0" builtinId="0"/>
    <cellStyle name="Обычный_Tmp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abSelected="1" view="pageBreakPreview" zoomScaleNormal="100" zoomScaleSheetLayoutView="100" workbookViewId="0">
      <selection activeCell="A5" sqref="A5:D5"/>
    </sheetView>
  </sheetViews>
  <sheetFormatPr defaultRowHeight="18.75" x14ac:dyDescent="0.3"/>
  <cols>
    <col min="1" max="1" width="65.85546875" style="10" customWidth="1"/>
    <col min="2" max="2" width="18.7109375" style="10" customWidth="1"/>
    <col min="3" max="3" width="18.85546875" style="10" customWidth="1"/>
    <col min="4" max="4" width="19.140625" style="10" customWidth="1"/>
    <col min="5" max="16384" width="9.140625" style="10"/>
  </cols>
  <sheetData>
    <row r="1" spans="1:4" x14ac:dyDescent="0.3">
      <c r="B1" s="118" t="s">
        <v>0</v>
      </c>
      <c r="C1" s="118"/>
      <c r="D1" s="118"/>
    </row>
    <row r="2" spans="1:4" ht="62.25" customHeight="1" x14ac:dyDescent="0.3">
      <c r="A2" s="76"/>
      <c r="B2" s="119" t="s">
        <v>138</v>
      </c>
      <c r="C2" s="119"/>
      <c r="D2" s="119"/>
    </row>
    <row r="3" spans="1:4" x14ac:dyDescent="0.3">
      <c r="A3" s="50"/>
    </row>
    <row r="4" spans="1:4" x14ac:dyDescent="0.3">
      <c r="A4" s="50"/>
    </row>
    <row r="5" spans="1:4" x14ac:dyDescent="0.3">
      <c r="A5" s="127" t="s">
        <v>1</v>
      </c>
      <c r="B5" s="127"/>
      <c r="C5" s="127"/>
      <c r="D5" s="127"/>
    </row>
    <row r="6" spans="1:4" ht="39.75" customHeight="1" x14ac:dyDescent="0.3">
      <c r="A6" s="128" t="s">
        <v>117</v>
      </c>
      <c r="B6" s="128"/>
      <c r="C6" s="128"/>
      <c r="D6" s="128"/>
    </row>
    <row r="7" spans="1:4" x14ac:dyDescent="0.3">
      <c r="A7" s="77"/>
    </row>
    <row r="8" spans="1:4" ht="39.75" customHeight="1" thickBot="1" x14ac:dyDescent="0.35">
      <c r="A8" s="120" t="s">
        <v>118</v>
      </c>
      <c r="B8" s="120"/>
      <c r="C8" s="120"/>
      <c r="D8" s="120"/>
    </row>
    <row r="9" spans="1:4" ht="42.75" customHeight="1" thickBot="1" x14ac:dyDescent="0.35">
      <c r="A9" s="130"/>
      <c r="B9" s="129" t="s">
        <v>119</v>
      </c>
      <c r="C9" s="121" t="s">
        <v>2</v>
      </c>
      <c r="D9" s="122"/>
    </row>
    <row r="10" spans="1:4" ht="33.75" customHeight="1" thickBot="1" x14ac:dyDescent="0.35">
      <c r="A10" s="131"/>
      <c r="B10" s="129"/>
      <c r="C10" s="78" t="s">
        <v>113</v>
      </c>
      <c r="D10" s="78" t="s">
        <v>120</v>
      </c>
    </row>
    <row r="11" spans="1:4" ht="19.5" thickBot="1" x14ac:dyDescent="0.35">
      <c r="A11" s="79" t="s">
        <v>3</v>
      </c>
      <c r="B11" s="80">
        <v>40500.6</v>
      </c>
      <c r="C11" s="1">
        <v>40323.4</v>
      </c>
      <c r="D11" s="80">
        <v>40408.6</v>
      </c>
    </row>
    <row r="12" spans="1:4" ht="19.5" thickBot="1" x14ac:dyDescent="0.35">
      <c r="A12" s="81" t="s">
        <v>4</v>
      </c>
      <c r="B12" s="80">
        <v>42537.8</v>
      </c>
      <c r="C12" s="1">
        <v>40323.4</v>
      </c>
      <c r="D12" s="80">
        <v>40408.6</v>
      </c>
    </row>
    <row r="13" spans="1:4" ht="19.5" thickBot="1" x14ac:dyDescent="0.35">
      <c r="A13" s="81" t="s">
        <v>5</v>
      </c>
      <c r="B13" s="1">
        <v>-2037.2</v>
      </c>
      <c r="C13" s="80">
        <v>0</v>
      </c>
      <c r="D13" s="80">
        <v>0</v>
      </c>
    </row>
    <row r="14" spans="1:4" ht="19.5" thickBot="1" x14ac:dyDescent="0.35">
      <c r="A14" s="82" t="s">
        <v>6</v>
      </c>
      <c r="B14" s="83">
        <v>0</v>
      </c>
      <c r="C14" s="73">
        <v>0</v>
      </c>
      <c r="D14" s="84">
        <v>0</v>
      </c>
    </row>
    <row r="15" spans="1:4" ht="19.5" thickBot="1" x14ac:dyDescent="0.35">
      <c r="A15" s="85" t="s">
        <v>7</v>
      </c>
      <c r="B15" s="80"/>
      <c r="C15" s="80"/>
      <c r="D15" s="80"/>
    </row>
    <row r="16" spans="1:4" x14ac:dyDescent="0.3">
      <c r="A16" s="86"/>
    </row>
    <row r="17" spans="1:4" x14ac:dyDescent="0.3">
      <c r="A17" s="127" t="s">
        <v>8</v>
      </c>
      <c r="B17" s="127"/>
      <c r="C17" s="127"/>
      <c r="D17" s="127"/>
    </row>
    <row r="18" spans="1:4" ht="15" customHeight="1" thickBot="1" x14ac:dyDescent="0.35">
      <c r="A18" s="142" t="s">
        <v>9</v>
      </c>
      <c r="B18" s="142"/>
      <c r="C18" s="142"/>
      <c r="D18" s="142"/>
    </row>
    <row r="19" spans="1:4" ht="19.5" thickBot="1" x14ac:dyDescent="0.35">
      <c r="A19" s="130"/>
      <c r="B19" s="121" t="s">
        <v>10</v>
      </c>
      <c r="C19" s="150"/>
      <c r="D19" s="122"/>
    </row>
    <row r="20" spans="1:4" x14ac:dyDescent="0.3">
      <c r="A20" s="143"/>
      <c r="B20" s="87" t="s">
        <v>11</v>
      </c>
      <c r="C20" s="88" t="s">
        <v>11</v>
      </c>
      <c r="D20" s="87" t="s">
        <v>11</v>
      </c>
    </row>
    <row r="21" spans="1:4" ht="21" customHeight="1" thickBot="1" x14ac:dyDescent="0.35">
      <c r="A21" s="131"/>
      <c r="B21" s="89" t="s">
        <v>111</v>
      </c>
      <c r="C21" s="90" t="s">
        <v>114</v>
      </c>
      <c r="D21" s="89" t="s">
        <v>121</v>
      </c>
    </row>
    <row r="22" spans="1:4" ht="22.5" customHeight="1" thickBot="1" x14ac:dyDescent="0.35">
      <c r="A22" s="85" t="s">
        <v>12</v>
      </c>
      <c r="B22" s="91">
        <v>0</v>
      </c>
      <c r="C22" s="92">
        <v>0</v>
      </c>
      <c r="D22" s="93">
        <v>0</v>
      </c>
    </row>
    <row r="23" spans="1:4" x14ac:dyDescent="0.3">
      <c r="A23" s="11" t="s">
        <v>13</v>
      </c>
      <c r="B23" s="84"/>
      <c r="C23" s="94"/>
      <c r="D23" s="69"/>
    </row>
    <row r="24" spans="1:4" ht="39" customHeight="1" thickBot="1" x14ac:dyDescent="0.35">
      <c r="A24" s="79" t="s">
        <v>14</v>
      </c>
      <c r="B24" s="95">
        <v>0</v>
      </c>
      <c r="C24" s="96">
        <v>0</v>
      </c>
      <c r="D24" s="97">
        <v>0</v>
      </c>
    </row>
    <row r="25" spans="1:4" x14ac:dyDescent="0.3">
      <c r="A25" s="98"/>
    </row>
    <row r="26" spans="1:4" x14ac:dyDescent="0.3">
      <c r="A26" s="127" t="s">
        <v>15</v>
      </c>
      <c r="B26" s="127"/>
      <c r="C26" s="127"/>
      <c r="D26" s="127"/>
    </row>
    <row r="27" spans="1:4" x14ac:dyDescent="0.3">
      <c r="A27" s="127" t="s">
        <v>16</v>
      </c>
      <c r="B27" s="127"/>
      <c r="C27" s="127"/>
      <c r="D27" s="127"/>
    </row>
    <row r="28" spans="1:4" ht="19.5" thickBot="1" x14ac:dyDescent="0.35">
      <c r="A28" s="98"/>
    </row>
    <row r="29" spans="1:4" ht="19.5" thickBot="1" x14ac:dyDescent="0.35">
      <c r="A29" s="78" t="s">
        <v>17</v>
      </c>
      <c r="B29" s="99" t="s">
        <v>110</v>
      </c>
      <c r="C29" s="99" t="s">
        <v>113</v>
      </c>
      <c r="D29" s="78" t="s">
        <v>120</v>
      </c>
    </row>
    <row r="30" spans="1:4" ht="19.5" thickBot="1" x14ac:dyDescent="0.35">
      <c r="A30" s="82" t="s">
        <v>18</v>
      </c>
      <c r="B30" s="100">
        <v>2</v>
      </c>
      <c r="C30" s="100">
        <v>2</v>
      </c>
      <c r="D30" s="101">
        <v>2</v>
      </c>
    </row>
    <row r="31" spans="1:4" ht="30.75" customHeight="1" thickBot="1" x14ac:dyDescent="0.35">
      <c r="A31" s="82" t="s">
        <v>19</v>
      </c>
      <c r="B31" s="100">
        <v>100</v>
      </c>
      <c r="C31" s="100">
        <v>100</v>
      </c>
      <c r="D31" s="101">
        <v>100</v>
      </c>
    </row>
    <row r="32" spans="1:4" ht="19.5" thickBot="1" x14ac:dyDescent="0.35">
      <c r="A32" s="102" t="s">
        <v>20</v>
      </c>
      <c r="B32" s="103">
        <v>100</v>
      </c>
      <c r="C32" s="100">
        <v>100</v>
      </c>
      <c r="D32" s="101">
        <v>100</v>
      </c>
    </row>
    <row r="33" spans="1:5" ht="30.75" customHeight="1" thickBot="1" x14ac:dyDescent="0.35">
      <c r="A33" s="82" t="s">
        <v>21</v>
      </c>
      <c r="B33" s="100">
        <v>30</v>
      </c>
      <c r="C33" s="100">
        <v>30</v>
      </c>
      <c r="D33" s="101">
        <v>30</v>
      </c>
    </row>
    <row r="34" spans="1:5" x14ac:dyDescent="0.3">
      <c r="A34" s="104"/>
    </row>
    <row r="35" spans="1:5" ht="42.75" customHeight="1" x14ac:dyDescent="0.3">
      <c r="A35" s="128" t="s">
        <v>122</v>
      </c>
      <c r="B35" s="128"/>
      <c r="C35" s="128"/>
      <c r="D35" s="128"/>
    </row>
    <row r="36" spans="1:5" ht="19.5" thickBot="1" x14ac:dyDescent="0.35">
      <c r="A36" s="118"/>
      <c r="B36" s="118"/>
      <c r="C36" s="118"/>
      <c r="D36" s="118"/>
    </row>
    <row r="37" spans="1:5" ht="15" customHeight="1" x14ac:dyDescent="0.3">
      <c r="A37" s="134" t="s">
        <v>17</v>
      </c>
      <c r="B37" s="140" t="s">
        <v>110</v>
      </c>
      <c r="C37" s="140" t="s">
        <v>113</v>
      </c>
      <c r="D37" s="140" t="s">
        <v>120</v>
      </c>
    </row>
    <row r="38" spans="1:5" ht="15.75" customHeight="1" thickBot="1" x14ac:dyDescent="0.35">
      <c r="A38" s="135"/>
      <c r="B38" s="141"/>
      <c r="C38" s="141"/>
      <c r="D38" s="141"/>
      <c r="E38" s="12"/>
    </row>
    <row r="39" spans="1:5" x14ac:dyDescent="0.3">
      <c r="A39" s="13" t="s">
        <v>23</v>
      </c>
      <c r="B39" s="14">
        <f>B40+B60</f>
        <v>40500.5</v>
      </c>
      <c r="C39" s="14">
        <f>C40+C60</f>
        <v>40323.300000000003</v>
      </c>
      <c r="D39" s="15">
        <f>D40+D60</f>
        <v>40408.6</v>
      </c>
      <c r="E39" s="12"/>
    </row>
    <row r="40" spans="1:5" ht="22.5" customHeight="1" x14ac:dyDescent="0.3">
      <c r="A40" s="11" t="s">
        <v>24</v>
      </c>
      <c r="B40" s="147">
        <f>B42+B52</f>
        <v>37912.1</v>
      </c>
      <c r="C40" s="136">
        <f>C42+C52</f>
        <v>37317.200000000004</v>
      </c>
      <c r="D40" s="138">
        <f>D42+D52</f>
        <v>37272.5</v>
      </c>
      <c r="E40" s="12"/>
    </row>
    <row r="41" spans="1:5" x14ac:dyDescent="0.3">
      <c r="A41" s="16" t="s">
        <v>25</v>
      </c>
      <c r="B41" s="147"/>
      <c r="C41" s="148"/>
      <c r="D41" s="149"/>
      <c r="E41" s="12"/>
    </row>
    <row r="42" spans="1:5" ht="18.75" customHeight="1" x14ac:dyDescent="0.3">
      <c r="A42" s="17" t="s">
        <v>26</v>
      </c>
      <c r="B42" s="136">
        <f>B44+B45+B46+B50+B51</f>
        <v>37912.1</v>
      </c>
      <c r="C42" s="136">
        <f>C44+C45+C46+C51+C50</f>
        <v>37092.800000000003</v>
      </c>
      <c r="D42" s="138">
        <f>D44+D45+D46+D50+D51</f>
        <v>37221.1</v>
      </c>
      <c r="E42" s="12"/>
    </row>
    <row r="43" spans="1:5" x14ac:dyDescent="0.3">
      <c r="A43" s="18" t="s">
        <v>24</v>
      </c>
      <c r="B43" s="137"/>
      <c r="C43" s="148"/>
      <c r="D43" s="149"/>
      <c r="E43" s="12"/>
    </row>
    <row r="44" spans="1:5" ht="20.25" customHeight="1" x14ac:dyDescent="0.3">
      <c r="A44" s="19" t="s">
        <v>27</v>
      </c>
      <c r="B44" s="2">
        <v>1820</v>
      </c>
      <c r="C44" s="66">
        <v>820</v>
      </c>
      <c r="D44" s="68">
        <v>820</v>
      </c>
      <c r="E44" s="12"/>
    </row>
    <row r="45" spans="1:5" x14ac:dyDescent="0.3">
      <c r="A45" s="19" t="s">
        <v>28</v>
      </c>
      <c r="B45" s="65">
        <v>150</v>
      </c>
      <c r="C45" s="66">
        <v>150</v>
      </c>
      <c r="D45" s="3">
        <v>150</v>
      </c>
      <c r="E45" s="12"/>
    </row>
    <row r="46" spans="1:5" x14ac:dyDescent="0.3">
      <c r="A46" s="20" t="s">
        <v>29</v>
      </c>
      <c r="B46" s="136">
        <f>B48+B49</f>
        <v>35940.1</v>
      </c>
      <c r="C46" s="136">
        <f>C48+C49</f>
        <v>36120.800000000003</v>
      </c>
      <c r="D46" s="138">
        <f>D48+D49</f>
        <v>36249.1</v>
      </c>
      <c r="E46" s="12"/>
    </row>
    <row r="47" spans="1:5" x14ac:dyDescent="0.3">
      <c r="A47" s="16" t="s">
        <v>13</v>
      </c>
      <c r="B47" s="137"/>
      <c r="C47" s="137"/>
      <c r="D47" s="139"/>
      <c r="E47" s="12"/>
    </row>
    <row r="48" spans="1:5" ht="16.5" customHeight="1" x14ac:dyDescent="0.3">
      <c r="A48" s="19" t="s">
        <v>19</v>
      </c>
      <c r="B48" s="66">
        <v>3944.1</v>
      </c>
      <c r="C48" s="2">
        <v>4010</v>
      </c>
      <c r="D48" s="4">
        <v>4076.8</v>
      </c>
      <c r="E48" s="12"/>
    </row>
    <row r="49" spans="1:5" x14ac:dyDescent="0.3">
      <c r="A49" s="16" t="s">
        <v>20</v>
      </c>
      <c r="B49" s="69">
        <v>31996</v>
      </c>
      <c r="C49" s="69">
        <v>32110.799999999999</v>
      </c>
      <c r="D49" s="3">
        <v>32172.3</v>
      </c>
      <c r="E49" s="12"/>
    </row>
    <row r="50" spans="1:5" ht="38.25" customHeight="1" x14ac:dyDescent="0.3">
      <c r="A50" s="19" t="s">
        <v>30</v>
      </c>
      <c r="B50" s="2">
        <v>1</v>
      </c>
      <c r="C50" s="2">
        <v>1</v>
      </c>
      <c r="D50" s="4">
        <v>1</v>
      </c>
      <c r="E50" s="12"/>
    </row>
    <row r="51" spans="1:5" x14ac:dyDescent="0.3">
      <c r="A51" s="19" t="s">
        <v>31</v>
      </c>
      <c r="B51" s="65">
        <v>1</v>
      </c>
      <c r="C51" s="2">
        <v>1</v>
      </c>
      <c r="D51" s="4">
        <v>1</v>
      </c>
      <c r="E51" s="12"/>
    </row>
    <row r="52" spans="1:5" ht="23.25" customHeight="1" x14ac:dyDescent="0.3">
      <c r="A52" s="17" t="s">
        <v>32</v>
      </c>
      <c r="B52" s="125">
        <f>B54+B55+B56+B57+B58</f>
        <v>0</v>
      </c>
      <c r="C52" s="125">
        <f>C54+C55+C56+C57+C58</f>
        <v>224.4</v>
      </c>
      <c r="D52" s="125">
        <f>D54+D55+D56+D57+D58</f>
        <v>51.4</v>
      </c>
      <c r="E52" s="12"/>
    </row>
    <row r="53" spans="1:5" x14ac:dyDescent="0.3">
      <c r="A53" s="18" t="s">
        <v>24</v>
      </c>
      <c r="B53" s="126"/>
      <c r="C53" s="126"/>
      <c r="D53" s="126"/>
      <c r="E53" s="12"/>
    </row>
    <row r="54" spans="1:5" ht="57.75" customHeight="1" x14ac:dyDescent="0.3">
      <c r="A54" s="19" t="s">
        <v>33</v>
      </c>
      <c r="B54" s="2">
        <v>0</v>
      </c>
      <c r="C54" s="2">
        <v>0</v>
      </c>
      <c r="D54" s="2">
        <v>0</v>
      </c>
      <c r="E54" s="12"/>
    </row>
    <row r="55" spans="1:5" ht="41.25" customHeight="1" x14ac:dyDescent="0.3">
      <c r="A55" s="19" t="s">
        <v>34</v>
      </c>
      <c r="B55" s="65">
        <v>0</v>
      </c>
      <c r="C55" s="65">
        <v>0</v>
      </c>
      <c r="D55" s="3">
        <v>0</v>
      </c>
      <c r="E55" s="12"/>
    </row>
    <row r="56" spans="1:5" ht="42.75" customHeight="1" x14ac:dyDescent="0.3">
      <c r="A56" s="19" t="s">
        <v>35</v>
      </c>
      <c r="B56" s="2">
        <v>0</v>
      </c>
      <c r="C56" s="2">
        <v>0</v>
      </c>
      <c r="D56" s="4">
        <v>0</v>
      </c>
      <c r="E56" s="12"/>
    </row>
    <row r="57" spans="1:5" ht="19.5" customHeight="1" x14ac:dyDescent="0.3">
      <c r="A57" s="19" t="s">
        <v>36</v>
      </c>
      <c r="B57" s="69">
        <v>0</v>
      </c>
      <c r="C57" s="69">
        <v>0</v>
      </c>
      <c r="D57" s="3">
        <v>0</v>
      </c>
      <c r="E57" s="12"/>
    </row>
    <row r="58" spans="1:5" ht="20.25" customHeight="1" x14ac:dyDescent="0.3">
      <c r="A58" s="19" t="s">
        <v>37</v>
      </c>
      <c r="B58" s="65">
        <v>0</v>
      </c>
      <c r="C58" s="2">
        <v>224.4</v>
      </c>
      <c r="D58" s="4">
        <v>51.4</v>
      </c>
      <c r="E58" s="12"/>
    </row>
    <row r="59" spans="1:5" ht="20.25" customHeight="1" x14ac:dyDescent="0.3">
      <c r="A59" s="20"/>
      <c r="B59" s="65"/>
      <c r="C59" s="65"/>
      <c r="D59" s="67"/>
      <c r="E59" s="12"/>
    </row>
    <row r="60" spans="1:5" ht="19.5" customHeight="1" x14ac:dyDescent="0.3">
      <c r="A60" s="17" t="s">
        <v>38</v>
      </c>
      <c r="B60" s="125">
        <f>B62</f>
        <v>2588.4</v>
      </c>
      <c r="C60" s="125">
        <f>C62</f>
        <v>3006.1</v>
      </c>
      <c r="D60" s="132">
        <f>D62</f>
        <v>3136.1</v>
      </c>
      <c r="E60" s="12"/>
    </row>
    <row r="61" spans="1:5" x14ac:dyDescent="0.3">
      <c r="A61" s="18" t="s">
        <v>24</v>
      </c>
      <c r="B61" s="126"/>
      <c r="C61" s="126"/>
      <c r="D61" s="133"/>
      <c r="E61" s="12"/>
    </row>
    <row r="62" spans="1:5" ht="36.75" customHeight="1" x14ac:dyDescent="0.3">
      <c r="A62" s="105" t="s">
        <v>39</v>
      </c>
      <c r="B62" s="66">
        <f>B63+B64+B65</f>
        <v>2588.4</v>
      </c>
      <c r="C62" s="2">
        <f>C63+C64+C65</f>
        <v>3006.1</v>
      </c>
      <c r="D62" s="4">
        <f>D63+D64+D65</f>
        <v>3136.1</v>
      </c>
      <c r="E62" s="12"/>
    </row>
    <row r="63" spans="1:5" ht="39.75" customHeight="1" x14ac:dyDescent="0.3">
      <c r="A63" s="19" t="s">
        <v>40</v>
      </c>
      <c r="B63" s="65">
        <v>2177.9</v>
      </c>
      <c r="C63" s="69">
        <v>2571.6</v>
      </c>
      <c r="D63" s="3">
        <v>2686.1</v>
      </c>
      <c r="E63" s="12"/>
    </row>
    <row r="64" spans="1:5" ht="45" customHeight="1" x14ac:dyDescent="0.3">
      <c r="A64" s="19" t="s">
        <v>41</v>
      </c>
      <c r="B64" s="2">
        <v>410.5</v>
      </c>
      <c r="C64" s="2">
        <v>434.5</v>
      </c>
      <c r="D64" s="4">
        <v>450</v>
      </c>
      <c r="E64" s="12"/>
    </row>
    <row r="65" spans="1:5" ht="21" customHeight="1" x14ac:dyDescent="0.3">
      <c r="A65" s="105" t="s">
        <v>42</v>
      </c>
      <c r="B65" s="2">
        <f>B66</f>
        <v>0</v>
      </c>
      <c r="C65" s="2">
        <f>C66</f>
        <v>0</v>
      </c>
      <c r="D65" s="4">
        <f>D66</f>
        <v>0</v>
      </c>
      <c r="E65" s="12"/>
    </row>
    <row r="66" spans="1:5" ht="42" customHeight="1" thickBot="1" x14ac:dyDescent="0.35">
      <c r="A66" s="20" t="s">
        <v>43</v>
      </c>
      <c r="B66" s="65">
        <v>0</v>
      </c>
      <c r="C66" s="65">
        <v>0</v>
      </c>
      <c r="D66" s="67">
        <v>0</v>
      </c>
      <c r="E66" s="12"/>
    </row>
    <row r="67" spans="1:5" ht="20.25" customHeight="1" thickBot="1" x14ac:dyDescent="0.35">
      <c r="A67" s="106" t="s">
        <v>4</v>
      </c>
      <c r="B67" s="5">
        <v>42069.8</v>
      </c>
      <c r="C67" s="5">
        <v>41266.699999999997</v>
      </c>
      <c r="D67" s="6">
        <v>42726.2</v>
      </c>
      <c r="E67" s="12"/>
    </row>
    <row r="68" spans="1:5" ht="19.5" thickBot="1" x14ac:dyDescent="0.35">
      <c r="A68" s="106" t="s">
        <v>105</v>
      </c>
      <c r="B68" s="5">
        <f>B39-B67</f>
        <v>-1569.3000000000029</v>
      </c>
      <c r="C68" s="5">
        <f>C39-C67</f>
        <v>-943.39999999999418</v>
      </c>
      <c r="D68" s="6">
        <f>D39-D67</f>
        <v>-2317.5999999999985</v>
      </c>
      <c r="E68" s="12"/>
    </row>
    <row r="69" spans="1:5" x14ac:dyDescent="0.3">
      <c r="A69" s="77"/>
    </row>
    <row r="70" spans="1:5" s="107" customFormat="1" ht="40.5" customHeight="1" x14ac:dyDescent="0.3">
      <c r="A70" s="128" t="s">
        <v>123</v>
      </c>
      <c r="B70" s="128"/>
      <c r="C70" s="128"/>
      <c r="D70" s="128"/>
    </row>
    <row r="71" spans="1:5" ht="19.5" thickBot="1" x14ac:dyDescent="0.35">
      <c r="A71" s="144" t="s">
        <v>22</v>
      </c>
      <c r="B71" s="144"/>
      <c r="C71" s="144"/>
      <c r="D71" s="144"/>
    </row>
    <row r="72" spans="1:5" ht="48" customHeight="1" thickBot="1" x14ac:dyDescent="0.35">
      <c r="A72" s="123" t="s">
        <v>44</v>
      </c>
      <c r="B72" s="123" t="s">
        <v>124</v>
      </c>
      <c r="C72" s="121" t="s">
        <v>2</v>
      </c>
      <c r="D72" s="122"/>
    </row>
    <row r="73" spans="1:5" ht="19.5" thickBot="1" x14ac:dyDescent="0.35">
      <c r="A73" s="124"/>
      <c r="B73" s="124"/>
      <c r="C73" s="90" t="s">
        <v>113</v>
      </c>
      <c r="D73" s="90" t="s">
        <v>120</v>
      </c>
    </row>
    <row r="74" spans="1:5" ht="35.25" customHeight="1" thickBot="1" x14ac:dyDescent="0.35">
      <c r="A74" s="52" t="s">
        <v>45</v>
      </c>
      <c r="B74" s="6">
        <f>B75+B81+B83+B86+B94</f>
        <v>18262.400000000001</v>
      </c>
      <c r="C74" s="6">
        <f>C75+C81+C83+C86+C94</f>
        <v>16009.4</v>
      </c>
      <c r="D74" s="6">
        <f>D75+D81+D83+D86+D94</f>
        <v>12892.4</v>
      </c>
    </row>
    <row r="75" spans="1:5" ht="79.5" customHeight="1" x14ac:dyDescent="0.3">
      <c r="A75" s="21" t="s">
        <v>46</v>
      </c>
      <c r="B75" s="22">
        <f>B76+B78+B79</f>
        <v>9164.4</v>
      </c>
      <c r="C75" s="22">
        <f>C76+C78+C79</f>
        <v>9164.4</v>
      </c>
      <c r="D75" s="22">
        <f>D76+D78+D79</f>
        <v>9164.4</v>
      </c>
    </row>
    <row r="76" spans="1:5" ht="63" customHeight="1" x14ac:dyDescent="0.3">
      <c r="A76" s="23" t="s">
        <v>47</v>
      </c>
      <c r="B76" s="9">
        <f>B77</f>
        <v>8804.4</v>
      </c>
      <c r="C76" s="9">
        <f>C77</f>
        <v>8804.4</v>
      </c>
      <c r="D76" s="9">
        <f>D77</f>
        <v>8804.4</v>
      </c>
    </row>
    <row r="77" spans="1:5" ht="18.75" customHeight="1" x14ac:dyDescent="0.3">
      <c r="A77" s="24" t="s">
        <v>48</v>
      </c>
      <c r="B77" s="25">
        <v>8804.4</v>
      </c>
      <c r="C77" s="25">
        <v>8804.4</v>
      </c>
      <c r="D77" s="26">
        <v>8804.4</v>
      </c>
    </row>
    <row r="78" spans="1:5" ht="17.25" customHeight="1" x14ac:dyDescent="0.3">
      <c r="A78" s="24" t="s">
        <v>49</v>
      </c>
      <c r="B78" s="25">
        <v>360</v>
      </c>
      <c r="C78" s="25">
        <v>360</v>
      </c>
      <c r="D78" s="26">
        <v>360</v>
      </c>
    </row>
    <row r="79" spans="1:5" x14ac:dyDescent="0.3">
      <c r="A79" s="153" t="s">
        <v>51</v>
      </c>
      <c r="B79" s="145">
        <v>0</v>
      </c>
      <c r="C79" s="145">
        <v>0</v>
      </c>
      <c r="D79" s="145">
        <v>0</v>
      </c>
    </row>
    <row r="80" spans="1:5" ht="0.75" customHeight="1" x14ac:dyDescent="0.3">
      <c r="A80" s="154"/>
      <c r="B80" s="146"/>
      <c r="C80" s="146"/>
      <c r="D80" s="146"/>
    </row>
    <row r="81" spans="1:6" ht="57.75" customHeight="1" x14ac:dyDescent="0.3">
      <c r="A81" s="27" t="s">
        <v>76</v>
      </c>
      <c r="B81" s="28">
        <f>B82</f>
        <v>115</v>
      </c>
      <c r="C81" s="28">
        <f>C82</f>
        <v>115</v>
      </c>
      <c r="D81" s="28">
        <f>D82</f>
        <v>115</v>
      </c>
    </row>
    <row r="82" spans="1:6" ht="18.75" customHeight="1" x14ac:dyDescent="0.3">
      <c r="A82" s="23" t="s">
        <v>78</v>
      </c>
      <c r="B82" s="9">
        <v>115</v>
      </c>
      <c r="C82" s="9">
        <v>115</v>
      </c>
      <c r="D82" s="9">
        <v>115</v>
      </c>
    </row>
    <row r="83" spans="1:6" ht="27.75" customHeight="1" x14ac:dyDescent="0.3">
      <c r="A83" s="29" t="s">
        <v>79</v>
      </c>
      <c r="B83" s="30">
        <f t="shared" ref="B83:D84" si="0">B84</f>
        <v>3000</v>
      </c>
      <c r="C83" s="30">
        <f t="shared" si="0"/>
        <v>3000</v>
      </c>
      <c r="D83" s="31">
        <f t="shared" si="0"/>
        <v>3000</v>
      </c>
    </row>
    <row r="84" spans="1:6" ht="21" customHeight="1" x14ac:dyDescent="0.3">
      <c r="A84" s="108" t="s">
        <v>51</v>
      </c>
      <c r="B84" s="9">
        <f t="shared" si="0"/>
        <v>3000</v>
      </c>
      <c r="C84" s="9">
        <f t="shared" si="0"/>
        <v>3000</v>
      </c>
      <c r="D84" s="9">
        <f t="shared" si="0"/>
        <v>3000</v>
      </c>
    </row>
    <row r="85" spans="1:6" ht="17.25" customHeight="1" x14ac:dyDescent="0.3">
      <c r="A85" s="109" t="s">
        <v>98</v>
      </c>
      <c r="B85" s="25">
        <v>3000</v>
      </c>
      <c r="C85" s="25">
        <v>3000</v>
      </c>
      <c r="D85" s="26">
        <v>3000</v>
      </c>
    </row>
    <row r="86" spans="1:6" x14ac:dyDescent="0.3">
      <c r="A86" s="32" t="s">
        <v>52</v>
      </c>
      <c r="B86" s="30">
        <f t="shared" ref="B86:D88" si="1">B87</f>
        <v>600</v>
      </c>
      <c r="C86" s="30">
        <f t="shared" si="1"/>
        <v>600</v>
      </c>
      <c r="D86" s="30">
        <f t="shared" si="1"/>
        <v>600</v>
      </c>
    </row>
    <row r="87" spans="1:6" x14ac:dyDescent="0.3">
      <c r="A87" s="74" t="s">
        <v>52</v>
      </c>
      <c r="B87" s="110">
        <f t="shared" si="1"/>
        <v>600</v>
      </c>
      <c r="C87" s="110">
        <f t="shared" si="1"/>
        <v>600</v>
      </c>
      <c r="D87" s="110">
        <f t="shared" si="1"/>
        <v>600</v>
      </c>
    </row>
    <row r="88" spans="1:6" ht="58.5" customHeight="1" x14ac:dyDescent="0.3">
      <c r="A88" s="33" t="s">
        <v>53</v>
      </c>
      <c r="B88" s="25">
        <f t="shared" si="1"/>
        <v>600</v>
      </c>
      <c r="C88" s="25">
        <f t="shared" si="1"/>
        <v>600</v>
      </c>
      <c r="D88" s="26">
        <f t="shared" si="1"/>
        <v>600</v>
      </c>
    </row>
    <row r="89" spans="1:6" x14ac:dyDescent="0.3">
      <c r="A89" s="151" t="s">
        <v>54</v>
      </c>
      <c r="B89" s="152">
        <f>B91</f>
        <v>600</v>
      </c>
      <c r="C89" s="152">
        <f>C91</f>
        <v>600</v>
      </c>
      <c r="D89" s="152">
        <f>D91</f>
        <v>600</v>
      </c>
    </row>
    <row r="90" spans="1:6" ht="4.5" customHeight="1" x14ac:dyDescent="0.3">
      <c r="A90" s="151"/>
      <c r="B90" s="152"/>
      <c r="C90" s="152"/>
      <c r="D90" s="152"/>
    </row>
    <row r="91" spans="1:6" x14ac:dyDescent="0.3">
      <c r="A91" s="157" t="s">
        <v>51</v>
      </c>
      <c r="B91" s="145">
        <f>B93</f>
        <v>600</v>
      </c>
      <c r="C91" s="145">
        <f>C93</f>
        <v>600</v>
      </c>
      <c r="D91" s="155">
        <f>D93</f>
        <v>600</v>
      </c>
    </row>
    <row r="92" spans="1:6" ht="3.75" customHeight="1" x14ac:dyDescent="0.3">
      <c r="A92" s="158"/>
      <c r="B92" s="146"/>
      <c r="C92" s="146"/>
      <c r="D92" s="156"/>
    </row>
    <row r="93" spans="1:6" x14ac:dyDescent="0.3">
      <c r="A93" s="70" t="s">
        <v>55</v>
      </c>
      <c r="B93" s="9">
        <v>600</v>
      </c>
      <c r="C93" s="9">
        <v>600</v>
      </c>
      <c r="D93" s="9">
        <v>600</v>
      </c>
    </row>
    <row r="94" spans="1:6" ht="27.75" customHeight="1" x14ac:dyDescent="0.3">
      <c r="A94" s="29" t="s">
        <v>56</v>
      </c>
      <c r="B94" s="30">
        <f>B97+B106+B111+B116+B95+B96</f>
        <v>5383</v>
      </c>
      <c r="C94" s="30">
        <f>C97+C106+C111+C116+C96+C95</f>
        <v>3130</v>
      </c>
      <c r="D94" s="31">
        <f>D97+D106+D111+D116+D95+D96</f>
        <v>13</v>
      </c>
    </row>
    <row r="95" spans="1:6" ht="94.5" customHeight="1" x14ac:dyDescent="0.3">
      <c r="A95" s="34" t="s">
        <v>106</v>
      </c>
      <c r="B95" s="35">
        <v>0</v>
      </c>
      <c r="C95" s="35">
        <v>0</v>
      </c>
      <c r="D95" s="36">
        <v>0</v>
      </c>
      <c r="E95" s="37"/>
      <c r="F95" s="37"/>
    </row>
    <row r="96" spans="1:6" ht="55.5" customHeight="1" x14ac:dyDescent="0.3">
      <c r="A96" s="38" t="s">
        <v>107</v>
      </c>
      <c r="B96" s="36">
        <v>13</v>
      </c>
      <c r="C96" s="36">
        <v>13</v>
      </c>
      <c r="D96" s="39">
        <v>13</v>
      </c>
      <c r="E96" s="37"/>
      <c r="F96" s="37"/>
    </row>
    <row r="97" spans="1:6" ht="39" customHeight="1" x14ac:dyDescent="0.3">
      <c r="A97" s="29" t="s">
        <v>125</v>
      </c>
      <c r="B97" s="30">
        <f>B99+B103+B98</f>
        <v>2360</v>
      </c>
      <c r="C97" s="30">
        <v>0</v>
      </c>
      <c r="D97" s="31">
        <v>0</v>
      </c>
      <c r="F97" s="40"/>
    </row>
    <row r="98" spans="1:6" ht="74.25" customHeight="1" x14ac:dyDescent="0.3">
      <c r="A98" s="70" t="s">
        <v>108</v>
      </c>
      <c r="B98" s="9">
        <v>160</v>
      </c>
      <c r="C98" s="9">
        <v>0</v>
      </c>
      <c r="D98" s="9">
        <v>0</v>
      </c>
      <c r="F98" s="40"/>
    </row>
    <row r="99" spans="1:6" x14ac:dyDescent="0.3">
      <c r="A99" s="157" t="s">
        <v>49</v>
      </c>
      <c r="B99" s="145">
        <f>B101</f>
        <v>2050</v>
      </c>
      <c r="C99" s="145">
        <v>0</v>
      </c>
      <c r="D99" s="155">
        <v>0</v>
      </c>
    </row>
    <row r="100" spans="1:6" x14ac:dyDescent="0.3">
      <c r="A100" s="158"/>
      <c r="B100" s="146"/>
      <c r="C100" s="146"/>
      <c r="D100" s="156"/>
    </row>
    <row r="101" spans="1:6" x14ac:dyDescent="0.3">
      <c r="A101" s="151" t="s">
        <v>50</v>
      </c>
      <c r="B101" s="152">
        <v>2050</v>
      </c>
      <c r="C101" s="152">
        <v>0</v>
      </c>
      <c r="D101" s="152">
        <v>0</v>
      </c>
    </row>
    <row r="102" spans="1:6" x14ac:dyDescent="0.3">
      <c r="A102" s="151"/>
      <c r="B102" s="152"/>
      <c r="C102" s="152"/>
      <c r="D102" s="152"/>
    </row>
    <row r="103" spans="1:6" x14ac:dyDescent="0.3">
      <c r="A103" s="163" t="s">
        <v>72</v>
      </c>
      <c r="B103" s="145">
        <f>B105</f>
        <v>150</v>
      </c>
      <c r="C103" s="145">
        <f>C105</f>
        <v>0</v>
      </c>
      <c r="D103" s="155">
        <f>D105</f>
        <v>0</v>
      </c>
    </row>
    <row r="104" spans="1:6" ht="9.75" customHeight="1" x14ac:dyDescent="0.3">
      <c r="A104" s="164"/>
      <c r="B104" s="146"/>
      <c r="C104" s="146"/>
      <c r="D104" s="156"/>
      <c r="E104" s="40"/>
    </row>
    <row r="105" spans="1:6" ht="38.25" customHeight="1" x14ac:dyDescent="0.3">
      <c r="A105" s="41" t="s">
        <v>80</v>
      </c>
      <c r="B105" s="42">
        <v>150</v>
      </c>
      <c r="C105" s="42">
        <v>0</v>
      </c>
      <c r="D105" s="42">
        <v>0</v>
      </c>
      <c r="E105" s="12"/>
    </row>
    <row r="106" spans="1:6" ht="57" hidden="1" customHeight="1" thickBot="1" x14ac:dyDescent="0.35">
      <c r="A106" s="47" t="s">
        <v>81</v>
      </c>
      <c r="B106" s="1">
        <f>B107</f>
        <v>0</v>
      </c>
      <c r="C106" s="1">
        <v>0</v>
      </c>
      <c r="D106" s="1">
        <v>0</v>
      </c>
      <c r="E106" s="12"/>
    </row>
    <row r="107" spans="1:6" hidden="1" x14ac:dyDescent="0.3">
      <c r="A107" s="159" t="s">
        <v>49</v>
      </c>
      <c r="B107" s="161">
        <f>B109</f>
        <v>0</v>
      </c>
      <c r="C107" s="161">
        <v>0</v>
      </c>
      <c r="D107" s="161">
        <v>0</v>
      </c>
    </row>
    <row r="108" spans="1:6" ht="19.5" hidden="1" thickBot="1" x14ac:dyDescent="0.35">
      <c r="A108" s="160"/>
      <c r="B108" s="162"/>
      <c r="C108" s="162"/>
      <c r="D108" s="162"/>
    </row>
    <row r="109" spans="1:6" hidden="1" x14ac:dyDescent="0.3">
      <c r="A109" s="159" t="s">
        <v>50</v>
      </c>
      <c r="B109" s="161">
        <v>0</v>
      </c>
      <c r="C109" s="161">
        <v>0</v>
      </c>
      <c r="D109" s="161">
        <v>0</v>
      </c>
    </row>
    <row r="110" spans="1:6" hidden="1" x14ac:dyDescent="0.3">
      <c r="A110" s="151"/>
      <c r="B110" s="152"/>
      <c r="C110" s="152"/>
      <c r="D110" s="152"/>
    </row>
    <row r="111" spans="1:6" ht="55.5" customHeight="1" x14ac:dyDescent="0.3">
      <c r="A111" s="29" t="s">
        <v>126</v>
      </c>
      <c r="B111" s="30">
        <f>B112</f>
        <v>0</v>
      </c>
      <c r="C111" s="116">
        <f>C112</f>
        <v>0</v>
      </c>
      <c r="D111" s="117">
        <f>D112</f>
        <v>0</v>
      </c>
    </row>
    <row r="112" spans="1:6" x14ac:dyDescent="0.3">
      <c r="A112" s="151" t="s">
        <v>49</v>
      </c>
      <c r="B112" s="152">
        <f>B114</f>
        <v>0</v>
      </c>
      <c r="C112" s="152">
        <f>C114</f>
        <v>0</v>
      </c>
      <c r="D112" s="145">
        <f>D114</f>
        <v>0</v>
      </c>
    </row>
    <row r="113" spans="1:4" x14ac:dyDescent="0.3">
      <c r="A113" s="151"/>
      <c r="B113" s="152"/>
      <c r="C113" s="152"/>
      <c r="D113" s="146"/>
    </row>
    <row r="114" spans="1:4" x14ac:dyDescent="0.3">
      <c r="A114" s="157" t="s">
        <v>50</v>
      </c>
      <c r="B114" s="145">
        <v>0</v>
      </c>
      <c r="C114" s="145">
        <v>0</v>
      </c>
      <c r="D114" s="155">
        <v>0</v>
      </c>
    </row>
    <row r="115" spans="1:4" x14ac:dyDescent="0.3">
      <c r="A115" s="158"/>
      <c r="B115" s="146"/>
      <c r="C115" s="146"/>
      <c r="D115" s="156"/>
    </row>
    <row r="116" spans="1:4" ht="57" customHeight="1" x14ac:dyDescent="0.3">
      <c r="A116" s="75" t="s">
        <v>127</v>
      </c>
      <c r="B116" s="53">
        <f>B117+B119</f>
        <v>3010</v>
      </c>
      <c r="C116" s="53">
        <f>C117+C119</f>
        <v>3117</v>
      </c>
      <c r="D116" s="53">
        <f>D117+D119</f>
        <v>0</v>
      </c>
    </row>
    <row r="117" spans="1:4" ht="35.25" customHeight="1" x14ac:dyDescent="0.3">
      <c r="A117" s="44" t="s">
        <v>49</v>
      </c>
      <c r="B117" s="25">
        <f t="shared" ref="B117:D117" si="2">B118</f>
        <v>2700</v>
      </c>
      <c r="C117" s="25">
        <f t="shared" si="2"/>
        <v>2797</v>
      </c>
      <c r="D117" s="26">
        <f t="shared" si="2"/>
        <v>0</v>
      </c>
    </row>
    <row r="118" spans="1:4" ht="39.75" customHeight="1" x14ac:dyDescent="0.3">
      <c r="A118" s="45" t="s">
        <v>50</v>
      </c>
      <c r="B118" s="9">
        <v>2700</v>
      </c>
      <c r="C118" s="9">
        <v>2797</v>
      </c>
      <c r="D118" s="9">
        <v>0</v>
      </c>
    </row>
    <row r="119" spans="1:4" ht="19.5" customHeight="1" thickBot="1" x14ac:dyDescent="0.35">
      <c r="A119" s="71" t="s">
        <v>99</v>
      </c>
      <c r="B119" s="43">
        <v>310</v>
      </c>
      <c r="C119" s="43">
        <v>320</v>
      </c>
      <c r="D119" s="46">
        <v>0</v>
      </c>
    </row>
    <row r="120" spans="1:4" ht="19.5" thickBot="1" x14ac:dyDescent="0.35">
      <c r="A120" s="52" t="s">
        <v>57</v>
      </c>
      <c r="B120" s="8">
        <f t="shared" ref="B120:D121" si="3">B121</f>
        <v>410.6</v>
      </c>
      <c r="C120" s="8">
        <f t="shared" si="3"/>
        <v>434.5</v>
      </c>
      <c r="D120" s="8">
        <f t="shared" si="3"/>
        <v>450</v>
      </c>
    </row>
    <row r="121" spans="1:4" ht="24.75" customHeight="1" x14ac:dyDescent="0.3">
      <c r="A121" s="111" t="s">
        <v>58</v>
      </c>
      <c r="B121" s="7">
        <f t="shared" si="3"/>
        <v>410.6</v>
      </c>
      <c r="C121" s="7">
        <f t="shared" si="3"/>
        <v>434.5</v>
      </c>
      <c r="D121" s="7">
        <f t="shared" si="3"/>
        <v>450</v>
      </c>
    </row>
    <row r="122" spans="1:4" ht="74.25" customHeight="1" x14ac:dyDescent="0.3">
      <c r="A122" s="70" t="s">
        <v>47</v>
      </c>
      <c r="B122" s="9">
        <v>410.6</v>
      </c>
      <c r="C122" s="9">
        <v>434.5</v>
      </c>
      <c r="D122" s="9">
        <v>450</v>
      </c>
    </row>
    <row r="123" spans="1:4" x14ac:dyDescent="0.3">
      <c r="A123" s="157" t="s">
        <v>49</v>
      </c>
      <c r="B123" s="145">
        <f>B125</f>
        <v>0</v>
      </c>
      <c r="C123" s="145">
        <f>C125</f>
        <v>0</v>
      </c>
      <c r="D123" s="155">
        <f>D125</f>
        <v>0</v>
      </c>
    </row>
    <row r="124" spans="1:4" x14ac:dyDescent="0.3">
      <c r="A124" s="158"/>
      <c r="B124" s="146"/>
      <c r="C124" s="146"/>
      <c r="D124" s="156"/>
    </row>
    <row r="125" spans="1:4" x14ac:dyDescent="0.3">
      <c r="A125" s="165" t="s">
        <v>50</v>
      </c>
      <c r="B125" s="145">
        <v>0</v>
      </c>
      <c r="C125" s="145">
        <v>0</v>
      </c>
      <c r="D125" s="145">
        <v>0</v>
      </c>
    </row>
    <row r="126" spans="1:4" x14ac:dyDescent="0.3">
      <c r="A126" s="166"/>
      <c r="B126" s="146"/>
      <c r="C126" s="146"/>
      <c r="D126" s="146"/>
    </row>
    <row r="127" spans="1:4" ht="42" customHeight="1" thickBot="1" x14ac:dyDescent="0.35">
      <c r="A127" s="47" t="s">
        <v>59</v>
      </c>
      <c r="B127" s="54">
        <f>B128+B139</f>
        <v>717</v>
      </c>
      <c r="C127" s="54">
        <f>C128+C139</f>
        <v>532</v>
      </c>
      <c r="D127" s="54">
        <f>D128+D139</f>
        <v>532</v>
      </c>
    </row>
    <row r="128" spans="1:4" ht="57" customHeight="1" x14ac:dyDescent="0.3">
      <c r="A128" s="21" t="s">
        <v>82</v>
      </c>
      <c r="B128" s="7">
        <f>B129+B134</f>
        <v>427</v>
      </c>
      <c r="C128" s="7">
        <f>C129+C134</f>
        <v>392</v>
      </c>
      <c r="D128" s="7">
        <f>D129+D134</f>
        <v>392</v>
      </c>
    </row>
    <row r="129" spans="1:4" ht="60.75" customHeight="1" x14ac:dyDescent="0.3">
      <c r="A129" s="75" t="s">
        <v>128</v>
      </c>
      <c r="B129" s="9">
        <f>B130</f>
        <v>427</v>
      </c>
      <c r="C129" s="9">
        <f>C130</f>
        <v>392</v>
      </c>
      <c r="D129" s="9">
        <f>D130</f>
        <v>392</v>
      </c>
    </row>
    <row r="130" spans="1:4" x14ac:dyDescent="0.3">
      <c r="A130" s="157" t="s">
        <v>49</v>
      </c>
      <c r="B130" s="145">
        <f>B132</f>
        <v>427</v>
      </c>
      <c r="C130" s="145">
        <f>C132</f>
        <v>392</v>
      </c>
      <c r="D130" s="155">
        <f>D132</f>
        <v>392</v>
      </c>
    </row>
    <row r="131" spans="1:4" x14ac:dyDescent="0.3">
      <c r="A131" s="158"/>
      <c r="B131" s="146"/>
      <c r="C131" s="146"/>
      <c r="D131" s="156"/>
    </row>
    <row r="132" spans="1:4" x14ac:dyDescent="0.3">
      <c r="A132" s="165" t="s">
        <v>50</v>
      </c>
      <c r="B132" s="145">
        <v>427</v>
      </c>
      <c r="C132" s="145">
        <v>392</v>
      </c>
      <c r="D132" s="145">
        <v>392</v>
      </c>
    </row>
    <row r="133" spans="1:4" ht="15" customHeight="1" x14ac:dyDescent="0.3">
      <c r="A133" s="166"/>
      <c r="B133" s="146"/>
      <c r="C133" s="146"/>
      <c r="D133" s="146"/>
    </row>
    <row r="134" spans="1:4" ht="38.25" hidden="1" thickBot="1" x14ac:dyDescent="0.35">
      <c r="A134" s="47" t="s">
        <v>83</v>
      </c>
      <c r="B134" s="1"/>
      <c r="C134" s="1"/>
      <c r="D134" s="1"/>
    </row>
    <row r="135" spans="1:4" ht="18.75" hidden="1" customHeight="1" x14ac:dyDescent="0.3">
      <c r="A135" s="159" t="s">
        <v>49</v>
      </c>
      <c r="B135" s="161"/>
      <c r="C135" s="161"/>
      <c r="D135" s="161"/>
    </row>
    <row r="136" spans="1:4" ht="19.5" hidden="1" customHeight="1" thickBot="1" x14ac:dyDescent="0.35">
      <c r="A136" s="160"/>
      <c r="B136" s="162"/>
      <c r="C136" s="162"/>
      <c r="D136" s="162"/>
    </row>
    <row r="137" spans="1:4" ht="18.75" hidden="1" customHeight="1" x14ac:dyDescent="0.3">
      <c r="A137" s="159" t="s">
        <v>50</v>
      </c>
      <c r="B137" s="161"/>
      <c r="C137" s="161"/>
      <c r="D137" s="161"/>
    </row>
    <row r="138" spans="1:4" ht="19.5" hidden="1" customHeight="1" thickBot="1" x14ac:dyDescent="0.35">
      <c r="A138" s="151"/>
      <c r="B138" s="152"/>
      <c r="C138" s="152"/>
      <c r="D138" s="152"/>
    </row>
    <row r="139" spans="1:4" ht="39.75" customHeight="1" x14ac:dyDescent="0.3">
      <c r="A139" s="29" t="s">
        <v>84</v>
      </c>
      <c r="B139" s="42">
        <f>B140+B143</f>
        <v>290</v>
      </c>
      <c r="C139" s="25">
        <f>C140+C143</f>
        <v>140</v>
      </c>
      <c r="D139" s="26">
        <f>D140+D143</f>
        <v>140</v>
      </c>
    </row>
    <row r="140" spans="1:4" ht="54.75" customHeight="1" x14ac:dyDescent="0.3">
      <c r="A140" s="29" t="s">
        <v>129</v>
      </c>
      <c r="B140" s="4">
        <f t="shared" ref="B140:D141" si="4">B141</f>
        <v>150</v>
      </c>
      <c r="C140" s="4">
        <f t="shared" si="4"/>
        <v>0</v>
      </c>
      <c r="D140" s="48">
        <f t="shared" si="4"/>
        <v>0</v>
      </c>
    </row>
    <row r="141" spans="1:4" ht="36.75" customHeight="1" x14ac:dyDescent="0.3">
      <c r="A141" s="70" t="s">
        <v>49</v>
      </c>
      <c r="B141" s="3">
        <f t="shared" si="4"/>
        <v>150</v>
      </c>
      <c r="C141" s="3">
        <f t="shared" si="4"/>
        <v>0</v>
      </c>
      <c r="D141" s="3">
        <f t="shared" si="4"/>
        <v>0</v>
      </c>
    </row>
    <row r="142" spans="1:4" ht="36.75" customHeight="1" x14ac:dyDescent="0.3">
      <c r="A142" s="33" t="s">
        <v>50</v>
      </c>
      <c r="B142" s="25">
        <v>150</v>
      </c>
      <c r="C142" s="25">
        <v>0</v>
      </c>
      <c r="D142" s="26">
        <v>0</v>
      </c>
    </row>
    <row r="143" spans="1:4" ht="60" customHeight="1" x14ac:dyDescent="0.3">
      <c r="A143" s="75" t="s">
        <v>85</v>
      </c>
      <c r="B143" s="9">
        <f t="shared" ref="B143:D144" si="5">B144</f>
        <v>140</v>
      </c>
      <c r="C143" s="9">
        <f t="shared" si="5"/>
        <v>140</v>
      </c>
      <c r="D143" s="9">
        <f t="shared" si="5"/>
        <v>140</v>
      </c>
    </row>
    <row r="144" spans="1:4" ht="40.5" customHeight="1" x14ac:dyDescent="0.3">
      <c r="A144" s="33" t="s">
        <v>49</v>
      </c>
      <c r="B144" s="25">
        <f t="shared" si="5"/>
        <v>140</v>
      </c>
      <c r="C144" s="25">
        <f t="shared" si="5"/>
        <v>140</v>
      </c>
      <c r="D144" s="26">
        <f t="shared" si="5"/>
        <v>140</v>
      </c>
    </row>
    <row r="145" spans="1:4" ht="37.5" customHeight="1" thickBot="1" x14ac:dyDescent="0.35">
      <c r="A145" s="72" t="s">
        <v>50</v>
      </c>
      <c r="B145" s="1">
        <v>140</v>
      </c>
      <c r="C145" s="1">
        <v>140</v>
      </c>
      <c r="D145" s="1">
        <v>140</v>
      </c>
    </row>
    <row r="146" spans="1:4" ht="19.5" thickBot="1" x14ac:dyDescent="0.35">
      <c r="A146" s="47" t="s">
        <v>60</v>
      </c>
      <c r="B146" s="54">
        <f>B147+B155+B151</f>
        <v>550</v>
      </c>
      <c r="C146" s="54">
        <f>C147+C155+C151</f>
        <v>650</v>
      </c>
      <c r="D146" s="54">
        <f>D147+D155+D151</f>
        <v>0</v>
      </c>
    </row>
    <row r="147" spans="1:4" ht="20.25" customHeight="1" x14ac:dyDescent="0.3">
      <c r="A147" s="21" t="s">
        <v>96</v>
      </c>
      <c r="B147" s="22">
        <f t="shared" ref="B147:D148" si="6">B148</f>
        <v>150</v>
      </c>
      <c r="C147" s="22">
        <f t="shared" si="6"/>
        <v>150</v>
      </c>
      <c r="D147" s="22">
        <f t="shared" si="6"/>
        <v>0</v>
      </c>
    </row>
    <row r="148" spans="1:4" ht="82.5" customHeight="1" x14ac:dyDescent="0.3">
      <c r="A148" s="75" t="s">
        <v>97</v>
      </c>
      <c r="B148" s="9">
        <f t="shared" si="6"/>
        <v>150</v>
      </c>
      <c r="C148" s="9">
        <f t="shared" si="6"/>
        <v>150</v>
      </c>
      <c r="D148" s="9">
        <f t="shared" si="6"/>
        <v>0</v>
      </c>
    </row>
    <row r="149" spans="1:4" ht="36.75" customHeight="1" x14ac:dyDescent="0.3">
      <c r="A149" s="44" t="s">
        <v>49</v>
      </c>
      <c r="B149" s="25">
        <f>B150</f>
        <v>150</v>
      </c>
      <c r="C149" s="25">
        <f>C150</f>
        <v>150</v>
      </c>
      <c r="D149" s="26">
        <f>D150</f>
        <v>0</v>
      </c>
    </row>
    <row r="150" spans="1:4" ht="36" customHeight="1" x14ac:dyDescent="0.3">
      <c r="A150" s="45" t="s">
        <v>50</v>
      </c>
      <c r="B150" s="9">
        <v>150</v>
      </c>
      <c r="C150" s="9">
        <v>150</v>
      </c>
      <c r="D150" s="9">
        <v>0</v>
      </c>
    </row>
    <row r="151" spans="1:4" s="63" customFormat="1" x14ac:dyDescent="0.3">
      <c r="A151" s="112" t="s">
        <v>100</v>
      </c>
      <c r="B151" s="30">
        <f>B153+B152</f>
        <v>400</v>
      </c>
      <c r="C151" s="30">
        <f>C153+C152</f>
        <v>500</v>
      </c>
      <c r="D151" s="31">
        <f>D153+D152</f>
        <v>0</v>
      </c>
    </row>
    <row r="152" spans="1:4" s="63" customFormat="1" x14ac:dyDescent="0.3">
      <c r="A152" s="113" t="s">
        <v>112</v>
      </c>
      <c r="B152" s="30">
        <v>0</v>
      </c>
      <c r="C152" s="30">
        <v>0</v>
      </c>
      <c r="D152" s="114">
        <v>0</v>
      </c>
    </row>
    <row r="153" spans="1:4" s="50" customFormat="1" ht="62.25" customHeight="1" x14ac:dyDescent="0.25">
      <c r="A153" s="49" t="s">
        <v>130</v>
      </c>
      <c r="B153" s="9">
        <f t="shared" ref="B153:D153" si="7">B154</f>
        <v>400</v>
      </c>
      <c r="C153" s="9">
        <f t="shared" si="7"/>
        <v>500</v>
      </c>
      <c r="D153" s="9">
        <f t="shared" si="7"/>
        <v>0</v>
      </c>
    </row>
    <row r="154" spans="1:4" ht="40.5" customHeight="1" x14ac:dyDescent="0.3">
      <c r="A154" s="51" t="s">
        <v>101</v>
      </c>
      <c r="B154" s="25">
        <v>400</v>
      </c>
      <c r="C154" s="25">
        <v>500</v>
      </c>
      <c r="D154" s="26">
        <v>0</v>
      </c>
    </row>
    <row r="155" spans="1:4" ht="37.5" x14ac:dyDescent="0.3">
      <c r="A155" s="32" t="s">
        <v>61</v>
      </c>
      <c r="B155" s="30">
        <f>B156+B160</f>
        <v>0</v>
      </c>
      <c r="C155" s="30">
        <f>C156+C160</f>
        <v>0</v>
      </c>
      <c r="D155" s="30">
        <f>D156+D160</f>
        <v>0</v>
      </c>
    </row>
    <row r="156" spans="1:4" ht="73.5" customHeight="1" x14ac:dyDescent="0.3">
      <c r="A156" s="29" t="s">
        <v>131</v>
      </c>
      <c r="B156" s="25">
        <f>B157+B159</f>
        <v>0</v>
      </c>
      <c r="C156" s="25">
        <v>0</v>
      </c>
      <c r="D156" s="26">
        <v>0</v>
      </c>
    </row>
    <row r="157" spans="1:4" ht="37.5" customHeight="1" x14ac:dyDescent="0.3">
      <c r="A157" s="70" t="s">
        <v>49</v>
      </c>
      <c r="B157" s="9">
        <f>B158</f>
        <v>0</v>
      </c>
      <c r="C157" s="9">
        <v>0</v>
      </c>
      <c r="D157" s="9">
        <v>0</v>
      </c>
    </row>
    <row r="158" spans="1:4" ht="38.25" customHeight="1" x14ac:dyDescent="0.3">
      <c r="A158" s="33" t="s">
        <v>50</v>
      </c>
      <c r="B158" s="25">
        <v>0</v>
      </c>
      <c r="C158" s="25">
        <v>0</v>
      </c>
      <c r="D158" s="26">
        <v>0</v>
      </c>
    </row>
    <row r="159" spans="1:4" ht="19.5" thickBot="1" x14ac:dyDescent="0.35">
      <c r="A159" s="41" t="s">
        <v>78</v>
      </c>
      <c r="B159" s="25">
        <v>0</v>
      </c>
      <c r="C159" s="25">
        <v>0</v>
      </c>
      <c r="D159" s="25">
        <v>0</v>
      </c>
    </row>
    <row r="160" spans="1:4" ht="56.25" hidden="1" customHeight="1" x14ac:dyDescent="0.3">
      <c r="A160" s="58" t="s">
        <v>115</v>
      </c>
      <c r="B160" s="25">
        <f>B161</f>
        <v>0</v>
      </c>
      <c r="C160" s="25">
        <f>C161</f>
        <v>0</v>
      </c>
      <c r="D160" s="26">
        <f>D161</f>
        <v>0</v>
      </c>
    </row>
    <row r="161" spans="1:4" ht="37.5" hidden="1" customHeight="1" thickBot="1" x14ac:dyDescent="0.35">
      <c r="A161" s="72" t="s">
        <v>50</v>
      </c>
      <c r="B161" s="1">
        <v>0</v>
      </c>
      <c r="C161" s="1">
        <v>0</v>
      </c>
      <c r="D161" s="1">
        <v>0</v>
      </c>
    </row>
    <row r="162" spans="1:4" ht="19.5" thickBot="1" x14ac:dyDescent="0.35">
      <c r="A162" s="52" t="s">
        <v>62</v>
      </c>
      <c r="B162" s="8">
        <f>B163+B171+B176+B194</f>
        <v>5954.9</v>
      </c>
      <c r="C162" s="8">
        <f>C163+C171+C176+C194</f>
        <v>8906.9</v>
      </c>
      <c r="D162" s="8">
        <f>D163+D171+D176+D194</f>
        <v>11731.3</v>
      </c>
    </row>
    <row r="163" spans="1:4" ht="19.5" customHeight="1" thickBot="1" x14ac:dyDescent="0.35">
      <c r="A163" s="52" t="s">
        <v>63</v>
      </c>
      <c r="B163" s="8">
        <f>B164+B166</f>
        <v>6</v>
      </c>
      <c r="C163" s="8">
        <f>C164+C166</f>
        <v>306</v>
      </c>
      <c r="D163" s="8">
        <f>D164+D166</f>
        <v>6</v>
      </c>
    </row>
    <row r="164" spans="1:4" ht="115.5" customHeight="1" x14ac:dyDescent="0.3">
      <c r="A164" s="75" t="s">
        <v>132</v>
      </c>
      <c r="B164" s="53">
        <f>B165</f>
        <v>0</v>
      </c>
      <c r="C164" s="53">
        <f>C165</f>
        <v>300</v>
      </c>
      <c r="D164" s="53">
        <f>D165</f>
        <v>0</v>
      </c>
    </row>
    <row r="165" spans="1:4" ht="40.5" customHeight="1" x14ac:dyDescent="0.3">
      <c r="A165" s="33" t="s">
        <v>101</v>
      </c>
      <c r="B165" s="25">
        <v>0</v>
      </c>
      <c r="C165" s="25">
        <v>300</v>
      </c>
      <c r="D165" s="26">
        <v>0</v>
      </c>
    </row>
    <row r="166" spans="1:4" ht="75.75" customHeight="1" thickBot="1" x14ac:dyDescent="0.35">
      <c r="A166" s="47" t="s">
        <v>133</v>
      </c>
      <c r="B166" s="54">
        <f>B167+B169</f>
        <v>6</v>
      </c>
      <c r="C166" s="54">
        <f>C167+C169</f>
        <v>6</v>
      </c>
      <c r="D166" s="54">
        <f>D167+D169</f>
        <v>6</v>
      </c>
    </row>
    <row r="167" spans="1:4" ht="37.5" x14ac:dyDescent="0.3">
      <c r="A167" s="70" t="s">
        <v>49</v>
      </c>
      <c r="B167" s="3">
        <f>B168</f>
        <v>0</v>
      </c>
      <c r="C167" s="3">
        <f>C168</f>
        <v>0</v>
      </c>
      <c r="D167" s="3">
        <v>0</v>
      </c>
    </row>
    <row r="168" spans="1:4" ht="36" customHeight="1" x14ac:dyDescent="0.3">
      <c r="A168" s="33" t="s">
        <v>50</v>
      </c>
      <c r="B168" s="4">
        <v>0</v>
      </c>
      <c r="C168" s="4">
        <v>0</v>
      </c>
      <c r="D168" s="48">
        <v>0</v>
      </c>
    </row>
    <row r="169" spans="1:4" ht="43.5" customHeight="1" x14ac:dyDescent="0.3">
      <c r="A169" s="33" t="s">
        <v>64</v>
      </c>
      <c r="B169" s="25">
        <v>6</v>
      </c>
      <c r="C169" s="25">
        <v>6</v>
      </c>
      <c r="D169" s="25">
        <v>6</v>
      </c>
    </row>
    <row r="170" spans="1:4" ht="24" customHeight="1" thickBot="1" x14ac:dyDescent="0.35">
      <c r="A170" s="55" t="s">
        <v>78</v>
      </c>
      <c r="B170" s="1">
        <v>0</v>
      </c>
      <c r="C170" s="1">
        <v>0</v>
      </c>
      <c r="D170" s="1">
        <v>0</v>
      </c>
    </row>
    <row r="171" spans="1:4" ht="19.5" thickBot="1" x14ac:dyDescent="0.35">
      <c r="A171" s="52" t="s">
        <v>65</v>
      </c>
      <c r="B171" s="54">
        <f>B172</f>
        <v>0</v>
      </c>
      <c r="C171" s="54">
        <v>0</v>
      </c>
      <c r="D171" s="54">
        <v>0</v>
      </c>
    </row>
    <row r="172" spans="1:4" ht="48" customHeight="1" x14ac:dyDescent="0.3">
      <c r="A172" s="167" t="s">
        <v>109</v>
      </c>
      <c r="B172" s="161">
        <f>B174</f>
        <v>0</v>
      </c>
      <c r="C172" s="161">
        <v>0</v>
      </c>
      <c r="D172" s="161">
        <v>0</v>
      </c>
    </row>
    <row r="173" spans="1:4" ht="27.75" customHeight="1" x14ac:dyDescent="0.3">
      <c r="A173" s="168"/>
      <c r="B173" s="152"/>
      <c r="C173" s="152"/>
      <c r="D173" s="152"/>
    </row>
    <row r="174" spans="1:4" ht="38.25" customHeight="1" x14ac:dyDescent="0.3">
      <c r="A174" s="33" t="s">
        <v>49</v>
      </c>
      <c r="B174" s="25">
        <f>B175</f>
        <v>0</v>
      </c>
      <c r="C174" s="25">
        <v>0</v>
      </c>
      <c r="D174" s="26">
        <v>0</v>
      </c>
    </row>
    <row r="175" spans="1:4" ht="39.75" customHeight="1" thickBot="1" x14ac:dyDescent="0.35">
      <c r="A175" s="72" t="s">
        <v>50</v>
      </c>
      <c r="B175" s="1">
        <v>0</v>
      </c>
      <c r="C175" s="1">
        <v>0</v>
      </c>
      <c r="D175" s="1">
        <v>0</v>
      </c>
    </row>
    <row r="176" spans="1:4" ht="19.5" thickBot="1" x14ac:dyDescent="0.35">
      <c r="A176" s="47" t="s">
        <v>66</v>
      </c>
      <c r="B176" s="54">
        <f>B177+B192</f>
        <v>4400</v>
      </c>
      <c r="C176" s="54">
        <f>C177</f>
        <v>6990</v>
      </c>
      <c r="D176" s="54">
        <f>D177</f>
        <v>10050</v>
      </c>
    </row>
    <row r="177" spans="1:4" ht="56.25" customHeight="1" x14ac:dyDescent="0.3">
      <c r="A177" s="21" t="s">
        <v>137</v>
      </c>
      <c r="B177" s="22">
        <f>B178+B181+B184+B187</f>
        <v>4400</v>
      </c>
      <c r="C177" s="22">
        <f>C178+C181+C184+C187</f>
        <v>6990</v>
      </c>
      <c r="D177" s="22">
        <f>D178+D181+D184+D187</f>
        <v>10050</v>
      </c>
    </row>
    <row r="178" spans="1:4" ht="39.75" customHeight="1" x14ac:dyDescent="0.3">
      <c r="A178" s="56" t="s">
        <v>86</v>
      </c>
      <c r="B178" s="53">
        <f t="shared" ref="B178:D179" si="8">B179</f>
        <v>3400</v>
      </c>
      <c r="C178" s="53">
        <f t="shared" si="8"/>
        <v>3100</v>
      </c>
      <c r="D178" s="53">
        <f t="shared" si="8"/>
        <v>3450</v>
      </c>
    </row>
    <row r="179" spans="1:4" ht="39" customHeight="1" x14ac:dyDescent="0.3">
      <c r="A179" s="33" t="s">
        <v>49</v>
      </c>
      <c r="B179" s="25">
        <f t="shared" si="8"/>
        <v>3400</v>
      </c>
      <c r="C179" s="25">
        <f t="shared" si="8"/>
        <v>3100</v>
      </c>
      <c r="D179" s="26">
        <f t="shared" si="8"/>
        <v>3450</v>
      </c>
    </row>
    <row r="180" spans="1:4" ht="33" customHeight="1" x14ac:dyDescent="0.3">
      <c r="A180" s="70" t="s">
        <v>50</v>
      </c>
      <c r="B180" s="9">
        <v>3400</v>
      </c>
      <c r="C180" s="9">
        <v>3100</v>
      </c>
      <c r="D180" s="9">
        <v>3450</v>
      </c>
    </row>
    <row r="181" spans="1:4" ht="39.75" customHeight="1" x14ac:dyDescent="0.3">
      <c r="A181" s="29" t="s">
        <v>87</v>
      </c>
      <c r="B181" s="30">
        <f t="shared" ref="B181:D182" si="9">B182</f>
        <v>0</v>
      </c>
      <c r="C181" s="30">
        <f t="shared" si="9"/>
        <v>0</v>
      </c>
      <c r="D181" s="31">
        <f t="shared" si="9"/>
        <v>634</v>
      </c>
    </row>
    <row r="182" spans="1:4" ht="39.75" customHeight="1" x14ac:dyDescent="0.3">
      <c r="A182" s="57" t="s">
        <v>49</v>
      </c>
      <c r="B182" s="25">
        <f t="shared" si="9"/>
        <v>0</v>
      </c>
      <c r="C182" s="25">
        <f t="shared" si="9"/>
        <v>0</v>
      </c>
      <c r="D182" s="25">
        <f t="shared" si="9"/>
        <v>634</v>
      </c>
    </row>
    <row r="183" spans="1:4" ht="39" customHeight="1" x14ac:dyDescent="0.3">
      <c r="A183" s="70" t="s">
        <v>50</v>
      </c>
      <c r="B183" s="9">
        <v>0</v>
      </c>
      <c r="C183" s="9">
        <v>0</v>
      </c>
      <c r="D183" s="9">
        <v>634</v>
      </c>
    </row>
    <row r="184" spans="1:4" ht="36" customHeight="1" x14ac:dyDescent="0.3">
      <c r="A184" s="29" t="s">
        <v>88</v>
      </c>
      <c r="B184" s="30">
        <f>B185</f>
        <v>0</v>
      </c>
      <c r="C184" s="30">
        <f>C185</f>
        <v>0</v>
      </c>
      <c r="D184" s="31">
        <v>0</v>
      </c>
    </row>
    <row r="185" spans="1:4" ht="33" customHeight="1" x14ac:dyDescent="0.3">
      <c r="A185" s="57" t="s">
        <v>49</v>
      </c>
      <c r="B185" s="25">
        <f>B186</f>
        <v>0</v>
      </c>
      <c r="C185" s="25">
        <f>C186</f>
        <v>0</v>
      </c>
      <c r="D185" s="25">
        <v>0</v>
      </c>
    </row>
    <row r="186" spans="1:4" ht="36" customHeight="1" x14ac:dyDescent="0.3">
      <c r="A186" s="57" t="s">
        <v>50</v>
      </c>
      <c r="B186" s="25">
        <v>0</v>
      </c>
      <c r="C186" s="25">
        <v>0</v>
      </c>
      <c r="D186" s="25">
        <v>0</v>
      </c>
    </row>
    <row r="187" spans="1:4" ht="29.25" customHeight="1" x14ac:dyDescent="0.3">
      <c r="A187" s="32" t="s">
        <v>67</v>
      </c>
      <c r="B187" s="30">
        <f>B188</f>
        <v>1000</v>
      </c>
      <c r="C187" s="30">
        <f>C188</f>
        <v>3890</v>
      </c>
      <c r="D187" s="30">
        <f>D188</f>
        <v>5966</v>
      </c>
    </row>
    <row r="188" spans="1:4" x14ac:dyDescent="0.3">
      <c r="A188" s="151" t="s">
        <v>49</v>
      </c>
      <c r="B188" s="152">
        <f>B190</f>
        <v>1000</v>
      </c>
      <c r="C188" s="152">
        <f>C190</f>
        <v>3890</v>
      </c>
      <c r="D188" s="152">
        <f>D190</f>
        <v>5966</v>
      </c>
    </row>
    <row r="189" spans="1:4" x14ac:dyDescent="0.3">
      <c r="A189" s="151"/>
      <c r="B189" s="152"/>
      <c r="C189" s="152"/>
      <c r="D189" s="152"/>
    </row>
    <row r="190" spans="1:4" x14ac:dyDescent="0.3">
      <c r="A190" s="157" t="s">
        <v>50</v>
      </c>
      <c r="B190" s="145">
        <v>1000</v>
      </c>
      <c r="C190" s="145">
        <v>3890</v>
      </c>
      <c r="D190" s="155">
        <v>5966</v>
      </c>
    </row>
    <row r="191" spans="1:4" x14ac:dyDescent="0.3">
      <c r="A191" s="158"/>
      <c r="B191" s="146"/>
      <c r="C191" s="146"/>
      <c r="D191" s="156"/>
    </row>
    <row r="192" spans="1:4" ht="37.5" customHeight="1" x14ac:dyDescent="0.3">
      <c r="A192" s="58" t="s">
        <v>134</v>
      </c>
      <c r="B192" s="30">
        <f>B193</f>
        <v>0</v>
      </c>
      <c r="C192" s="30">
        <f>C193</f>
        <v>0</v>
      </c>
      <c r="D192" s="31">
        <f>D193</f>
        <v>0</v>
      </c>
    </row>
    <row r="193" spans="1:4" ht="37.5" customHeight="1" thickBot="1" x14ac:dyDescent="0.35">
      <c r="A193" s="72" t="s">
        <v>50</v>
      </c>
      <c r="B193" s="1">
        <v>0</v>
      </c>
      <c r="C193" s="1">
        <v>0</v>
      </c>
      <c r="D193" s="1">
        <v>0</v>
      </c>
    </row>
    <row r="194" spans="1:4" ht="27.75" customHeight="1" x14ac:dyDescent="0.3">
      <c r="A194" s="75" t="s">
        <v>89</v>
      </c>
      <c r="B194" s="53">
        <f>B195</f>
        <v>1548.9</v>
      </c>
      <c r="C194" s="53">
        <f>C195</f>
        <v>1610.9</v>
      </c>
      <c r="D194" s="53">
        <f>D195</f>
        <v>1675.3</v>
      </c>
    </row>
    <row r="195" spans="1:4" ht="27.75" customHeight="1" thickBot="1" x14ac:dyDescent="0.35">
      <c r="A195" s="59" t="s">
        <v>78</v>
      </c>
      <c r="B195" s="60">
        <v>1548.9</v>
      </c>
      <c r="C195" s="60">
        <v>1610.9</v>
      </c>
      <c r="D195" s="61">
        <v>1675.3</v>
      </c>
    </row>
    <row r="196" spans="1:4" ht="22.5" customHeight="1" thickBot="1" x14ac:dyDescent="0.35">
      <c r="A196" s="47" t="s">
        <v>90</v>
      </c>
      <c r="B196" s="54">
        <f>B200+B197</f>
        <v>315</v>
      </c>
      <c r="C196" s="54">
        <f>C200+C197</f>
        <v>0</v>
      </c>
      <c r="D196" s="54">
        <f>D200+D197</f>
        <v>0</v>
      </c>
    </row>
    <row r="197" spans="1:4" ht="37.5" customHeight="1" x14ac:dyDescent="0.3">
      <c r="A197" s="21" t="s">
        <v>102</v>
      </c>
      <c r="B197" s="22">
        <f t="shared" ref="B197:D198" si="10">B198</f>
        <v>115</v>
      </c>
      <c r="C197" s="22">
        <f t="shared" si="10"/>
        <v>0</v>
      </c>
      <c r="D197" s="22">
        <f t="shared" si="10"/>
        <v>0</v>
      </c>
    </row>
    <row r="198" spans="1:4" ht="42" customHeight="1" x14ac:dyDescent="0.3">
      <c r="A198" s="32" t="s">
        <v>83</v>
      </c>
      <c r="B198" s="30">
        <f t="shared" si="10"/>
        <v>115</v>
      </c>
      <c r="C198" s="30">
        <f t="shared" si="10"/>
        <v>0</v>
      </c>
      <c r="D198" s="30">
        <f t="shared" si="10"/>
        <v>0</v>
      </c>
    </row>
    <row r="199" spans="1:4" ht="26.25" customHeight="1" x14ac:dyDescent="0.3">
      <c r="A199" s="41" t="s">
        <v>49</v>
      </c>
      <c r="B199" s="25">
        <v>115</v>
      </c>
      <c r="C199" s="25">
        <v>0</v>
      </c>
      <c r="D199" s="25">
        <v>0</v>
      </c>
    </row>
    <row r="200" spans="1:4" ht="36" customHeight="1" x14ac:dyDescent="0.3">
      <c r="A200" s="32" t="s">
        <v>91</v>
      </c>
      <c r="B200" s="30">
        <f t="shared" ref="B200:D202" si="11">B201</f>
        <v>200</v>
      </c>
      <c r="C200" s="30">
        <f t="shared" si="11"/>
        <v>0</v>
      </c>
      <c r="D200" s="30">
        <f t="shared" si="11"/>
        <v>0</v>
      </c>
    </row>
    <row r="201" spans="1:4" ht="55.5" customHeight="1" x14ac:dyDescent="0.3">
      <c r="A201" s="75" t="s">
        <v>135</v>
      </c>
      <c r="B201" s="53">
        <f t="shared" si="11"/>
        <v>200</v>
      </c>
      <c r="C201" s="53">
        <f t="shared" si="11"/>
        <v>0</v>
      </c>
      <c r="D201" s="53">
        <f t="shared" si="11"/>
        <v>0</v>
      </c>
    </row>
    <row r="202" spans="1:4" ht="35.25" customHeight="1" x14ac:dyDescent="0.3">
      <c r="A202" s="33" t="s">
        <v>49</v>
      </c>
      <c r="B202" s="25">
        <f t="shared" si="11"/>
        <v>200</v>
      </c>
      <c r="C202" s="25">
        <f t="shared" si="11"/>
        <v>0</v>
      </c>
      <c r="D202" s="26">
        <f t="shared" si="11"/>
        <v>0</v>
      </c>
    </row>
    <row r="203" spans="1:4" ht="36.75" customHeight="1" thickBot="1" x14ac:dyDescent="0.35">
      <c r="A203" s="72" t="s">
        <v>50</v>
      </c>
      <c r="B203" s="1">
        <v>200</v>
      </c>
      <c r="C203" s="1">
        <v>0</v>
      </c>
      <c r="D203" s="1">
        <v>0</v>
      </c>
    </row>
    <row r="204" spans="1:4" ht="19.5" hidden="1" thickBot="1" x14ac:dyDescent="0.35">
      <c r="A204" s="47" t="s">
        <v>68</v>
      </c>
      <c r="B204" s="54">
        <f>B205</f>
        <v>0</v>
      </c>
      <c r="C204" s="54">
        <f>C205</f>
        <v>0</v>
      </c>
      <c r="D204" s="54">
        <f>D205</f>
        <v>0</v>
      </c>
    </row>
    <row r="205" spans="1:4" ht="18" hidden="1" customHeight="1" thickBot="1" x14ac:dyDescent="0.35">
      <c r="A205" s="47" t="s">
        <v>92</v>
      </c>
      <c r="B205" s="1">
        <f>B206</f>
        <v>0</v>
      </c>
      <c r="C205" s="1">
        <v>0</v>
      </c>
      <c r="D205" s="1">
        <v>0</v>
      </c>
    </row>
    <row r="206" spans="1:4" ht="27.75" hidden="1" customHeight="1" thickBot="1" x14ac:dyDescent="0.35">
      <c r="A206" s="72" t="s">
        <v>78</v>
      </c>
      <c r="B206" s="1">
        <v>0</v>
      </c>
      <c r="C206" s="1">
        <v>0</v>
      </c>
      <c r="D206" s="1">
        <v>0</v>
      </c>
    </row>
    <row r="207" spans="1:4" ht="19.5" customHeight="1" thickBot="1" x14ac:dyDescent="0.35">
      <c r="A207" s="47" t="s">
        <v>69</v>
      </c>
      <c r="B207" s="54">
        <f>B208</f>
        <v>15347.9</v>
      </c>
      <c r="C207" s="54">
        <f>C208</f>
        <v>12402.5</v>
      </c>
      <c r="D207" s="54">
        <f>D208</f>
        <v>12402.5</v>
      </c>
    </row>
    <row r="208" spans="1:4" ht="39.75" customHeight="1" x14ac:dyDescent="0.3">
      <c r="A208" s="21" t="s">
        <v>93</v>
      </c>
      <c r="B208" s="7">
        <f>B209+B210</f>
        <v>15347.9</v>
      </c>
      <c r="C208" s="7">
        <f>C209+C210</f>
        <v>12402.5</v>
      </c>
      <c r="D208" s="7">
        <f>D209+D210</f>
        <v>12402.5</v>
      </c>
    </row>
    <row r="209" spans="1:4" ht="26.25" customHeight="1" thickBot="1" x14ac:dyDescent="0.35">
      <c r="A209" s="72" t="s">
        <v>78</v>
      </c>
      <c r="B209" s="1">
        <v>15347.9</v>
      </c>
      <c r="C209" s="1">
        <v>12402.5</v>
      </c>
      <c r="D209" s="1">
        <v>12402.5</v>
      </c>
    </row>
    <row r="210" spans="1:4" ht="27.75" hidden="1" customHeight="1" thickBot="1" x14ac:dyDescent="0.35">
      <c r="A210" s="72" t="s">
        <v>78</v>
      </c>
      <c r="B210" s="1">
        <v>0</v>
      </c>
      <c r="C210" s="1">
        <v>0</v>
      </c>
      <c r="D210" s="1">
        <v>0</v>
      </c>
    </row>
    <row r="211" spans="1:4" ht="19.5" thickBot="1" x14ac:dyDescent="0.35">
      <c r="A211" s="47" t="s">
        <v>70</v>
      </c>
      <c r="B211" s="54">
        <f>B212+B216</f>
        <v>950</v>
      </c>
      <c r="C211" s="54">
        <f>C212+C216</f>
        <v>350</v>
      </c>
      <c r="D211" s="54">
        <f>D212+D216</f>
        <v>350</v>
      </c>
    </row>
    <row r="212" spans="1:4" x14ac:dyDescent="0.3">
      <c r="A212" s="21" t="s">
        <v>116</v>
      </c>
      <c r="B212" s="7">
        <v>350</v>
      </c>
      <c r="C212" s="7">
        <v>350</v>
      </c>
      <c r="D212" s="7">
        <v>350</v>
      </c>
    </row>
    <row r="213" spans="1:4" ht="58.5" customHeight="1" x14ac:dyDescent="0.3">
      <c r="A213" s="70" t="s">
        <v>71</v>
      </c>
      <c r="B213" s="9">
        <v>350</v>
      </c>
      <c r="C213" s="9">
        <v>350</v>
      </c>
      <c r="D213" s="9">
        <v>350</v>
      </c>
    </row>
    <row r="214" spans="1:4" ht="23.25" customHeight="1" x14ac:dyDescent="0.3">
      <c r="A214" s="33" t="s">
        <v>72</v>
      </c>
      <c r="B214" s="25">
        <v>350</v>
      </c>
      <c r="C214" s="25">
        <v>350</v>
      </c>
      <c r="D214" s="26">
        <v>350</v>
      </c>
    </row>
    <row r="215" spans="1:4" ht="36.75" customHeight="1" thickBot="1" x14ac:dyDescent="0.35">
      <c r="A215" s="72" t="s">
        <v>73</v>
      </c>
      <c r="B215" s="1">
        <v>350</v>
      </c>
      <c r="C215" s="1">
        <v>350</v>
      </c>
      <c r="D215" s="1">
        <v>350</v>
      </c>
    </row>
    <row r="216" spans="1:4" s="63" customFormat="1" ht="22.5" customHeight="1" thickBot="1" x14ac:dyDescent="0.35">
      <c r="A216" s="62" t="s">
        <v>103</v>
      </c>
      <c r="B216" s="54">
        <f t="shared" ref="B216:D217" si="12">B217</f>
        <v>600</v>
      </c>
      <c r="C216" s="54">
        <f t="shared" si="12"/>
        <v>0</v>
      </c>
      <c r="D216" s="54">
        <f t="shared" si="12"/>
        <v>0</v>
      </c>
    </row>
    <row r="217" spans="1:4" s="50" customFormat="1" ht="36.75" customHeight="1" x14ac:dyDescent="0.25">
      <c r="A217" s="45" t="s">
        <v>136</v>
      </c>
      <c r="B217" s="9">
        <f t="shared" si="12"/>
        <v>600</v>
      </c>
      <c r="C217" s="9">
        <f t="shared" si="12"/>
        <v>0</v>
      </c>
      <c r="D217" s="9">
        <f t="shared" si="12"/>
        <v>0</v>
      </c>
    </row>
    <row r="218" spans="1:4" ht="23.25" customHeight="1" thickBot="1" x14ac:dyDescent="0.35">
      <c r="A218" s="64" t="s">
        <v>104</v>
      </c>
      <c r="B218" s="60">
        <v>600</v>
      </c>
      <c r="C218" s="60">
        <v>0</v>
      </c>
      <c r="D218" s="61">
        <v>0</v>
      </c>
    </row>
    <row r="219" spans="1:4" ht="24.75" customHeight="1" thickBot="1" x14ac:dyDescent="0.35">
      <c r="A219" s="47" t="s">
        <v>74</v>
      </c>
      <c r="B219" s="54">
        <f t="shared" ref="B219:D220" si="13">B220</f>
        <v>30</v>
      </c>
      <c r="C219" s="54">
        <f t="shared" si="13"/>
        <v>30</v>
      </c>
      <c r="D219" s="54">
        <f t="shared" si="13"/>
        <v>30</v>
      </c>
    </row>
    <row r="220" spans="1:4" x14ac:dyDescent="0.3">
      <c r="A220" s="21" t="s">
        <v>75</v>
      </c>
      <c r="B220" s="22">
        <f t="shared" si="13"/>
        <v>30</v>
      </c>
      <c r="C220" s="22">
        <f t="shared" si="13"/>
        <v>30</v>
      </c>
      <c r="D220" s="22">
        <f t="shared" si="13"/>
        <v>30</v>
      </c>
    </row>
    <row r="221" spans="1:4" ht="25.5" customHeight="1" thickBot="1" x14ac:dyDescent="0.35">
      <c r="A221" s="72" t="s">
        <v>78</v>
      </c>
      <c r="B221" s="1">
        <v>30</v>
      </c>
      <c r="C221" s="1">
        <v>30</v>
      </c>
      <c r="D221" s="1">
        <v>30</v>
      </c>
    </row>
    <row r="222" spans="1:4" ht="20.25" customHeight="1" thickBot="1" x14ac:dyDescent="0.35">
      <c r="A222" s="47" t="s">
        <v>94</v>
      </c>
      <c r="B222" s="54">
        <v>0</v>
      </c>
      <c r="C222" s="54">
        <f>C223</f>
        <v>1008.1</v>
      </c>
      <c r="D222" s="54">
        <f>D223</f>
        <v>2020.4</v>
      </c>
    </row>
    <row r="223" spans="1:4" ht="41.25" customHeight="1" thickBot="1" x14ac:dyDescent="0.35">
      <c r="A223" s="72" t="s">
        <v>95</v>
      </c>
      <c r="B223" s="1">
        <v>0</v>
      </c>
      <c r="C223" s="1">
        <v>1008.1</v>
      </c>
      <c r="D223" s="1">
        <v>2020.4</v>
      </c>
    </row>
    <row r="224" spans="1:4" ht="19.5" thickBot="1" x14ac:dyDescent="0.35">
      <c r="A224" s="47" t="s">
        <v>77</v>
      </c>
      <c r="B224" s="54">
        <f>B74+B120+B127+B146+B162+B196+B204+B207+B211+B219</f>
        <v>42537.8</v>
      </c>
      <c r="C224" s="54">
        <f>C74+C120+C127+C146+C162+C196+C204+C207+C211+C219+C222</f>
        <v>40323.4</v>
      </c>
      <c r="D224" s="54">
        <f>D74+D120+D127+D146+D162+D196+D204+D207+D211+D219+D222</f>
        <v>40408.6</v>
      </c>
    </row>
    <row r="225" spans="1:4" x14ac:dyDescent="0.3">
      <c r="A225" s="77"/>
      <c r="B225" s="115"/>
      <c r="C225" s="115"/>
      <c r="D225" s="115"/>
    </row>
    <row r="226" spans="1:4" x14ac:dyDescent="0.3">
      <c r="A226" s="77"/>
      <c r="B226" s="115"/>
      <c r="C226" s="115"/>
      <c r="D226" s="115"/>
    </row>
    <row r="227" spans="1:4" x14ac:dyDescent="0.3">
      <c r="B227" s="115"/>
      <c r="C227" s="115"/>
      <c r="D227" s="115"/>
    </row>
    <row r="228" spans="1:4" x14ac:dyDescent="0.3">
      <c r="B228" s="115"/>
      <c r="C228" s="115"/>
      <c r="D228" s="115"/>
    </row>
    <row r="229" spans="1:4" x14ac:dyDescent="0.3">
      <c r="B229" s="115"/>
      <c r="C229" s="115"/>
      <c r="D229" s="115"/>
    </row>
    <row r="230" spans="1:4" x14ac:dyDescent="0.3">
      <c r="B230" s="115"/>
      <c r="C230" s="115"/>
      <c r="D230" s="115"/>
    </row>
  </sheetData>
  <mergeCells count="116">
    <mergeCell ref="C188:C189"/>
    <mergeCell ref="D188:D189"/>
    <mergeCell ref="C190:C191"/>
    <mergeCell ref="D190:D191"/>
    <mergeCell ref="B188:B189"/>
    <mergeCell ref="A190:A191"/>
    <mergeCell ref="B190:B191"/>
    <mergeCell ref="A188:A189"/>
    <mergeCell ref="C137:C138"/>
    <mergeCell ref="D137:D138"/>
    <mergeCell ref="A172:A173"/>
    <mergeCell ref="C132:C133"/>
    <mergeCell ref="D132:D133"/>
    <mergeCell ref="A135:A136"/>
    <mergeCell ref="B135:B136"/>
    <mergeCell ref="C135:C136"/>
    <mergeCell ref="D135:D136"/>
    <mergeCell ref="A132:A133"/>
    <mergeCell ref="B132:B133"/>
    <mergeCell ref="B172:B173"/>
    <mergeCell ref="C172:C173"/>
    <mergeCell ref="D172:D173"/>
    <mergeCell ref="A137:A138"/>
    <mergeCell ref="B137:B138"/>
    <mergeCell ref="A123:A124"/>
    <mergeCell ref="B123:B124"/>
    <mergeCell ref="C123:C124"/>
    <mergeCell ref="D123:D124"/>
    <mergeCell ref="A114:A115"/>
    <mergeCell ref="B114:B115"/>
    <mergeCell ref="C125:C126"/>
    <mergeCell ref="D125:D126"/>
    <mergeCell ref="A130:A131"/>
    <mergeCell ref="B130:B131"/>
    <mergeCell ref="C130:C131"/>
    <mergeCell ref="D130:D131"/>
    <mergeCell ref="A125:A126"/>
    <mergeCell ref="B125:B126"/>
    <mergeCell ref="C109:C110"/>
    <mergeCell ref="D109:D110"/>
    <mergeCell ref="A112:A113"/>
    <mergeCell ref="B112:B113"/>
    <mergeCell ref="C112:C113"/>
    <mergeCell ref="D112:D113"/>
    <mergeCell ref="A109:A110"/>
    <mergeCell ref="B109:B110"/>
    <mergeCell ref="C114:C115"/>
    <mergeCell ref="D114:D115"/>
    <mergeCell ref="A107:A108"/>
    <mergeCell ref="B107:B108"/>
    <mergeCell ref="C107:C108"/>
    <mergeCell ref="D107:D108"/>
    <mergeCell ref="C101:C102"/>
    <mergeCell ref="D101:D102"/>
    <mergeCell ref="A103:A104"/>
    <mergeCell ref="B103:B104"/>
    <mergeCell ref="C103:C104"/>
    <mergeCell ref="D103:D104"/>
    <mergeCell ref="A101:A102"/>
    <mergeCell ref="B101:B102"/>
    <mergeCell ref="A89:A90"/>
    <mergeCell ref="B89:B90"/>
    <mergeCell ref="C89:C90"/>
    <mergeCell ref="D89:D90"/>
    <mergeCell ref="A79:A80"/>
    <mergeCell ref="B79:B80"/>
    <mergeCell ref="C91:C92"/>
    <mergeCell ref="D91:D92"/>
    <mergeCell ref="A99:A100"/>
    <mergeCell ref="B99:B100"/>
    <mergeCell ref="C99:C100"/>
    <mergeCell ref="D99:D100"/>
    <mergeCell ref="A91:A92"/>
    <mergeCell ref="B91:B92"/>
    <mergeCell ref="A17:D17"/>
    <mergeCell ref="A18:D18"/>
    <mergeCell ref="A19:A21"/>
    <mergeCell ref="A27:D27"/>
    <mergeCell ref="A26:D26"/>
    <mergeCell ref="A71:D71"/>
    <mergeCell ref="A70:D70"/>
    <mergeCell ref="C79:C80"/>
    <mergeCell ref="D79:D80"/>
    <mergeCell ref="C37:C38"/>
    <mergeCell ref="D37:D38"/>
    <mergeCell ref="B40:B41"/>
    <mergeCell ref="C40:C41"/>
    <mergeCell ref="D40:D41"/>
    <mergeCell ref="B42:B43"/>
    <mergeCell ref="C42:C43"/>
    <mergeCell ref="D42:D43"/>
    <mergeCell ref="B19:D19"/>
    <mergeCell ref="B1:D1"/>
    <mergeCell ref="B2:D2"/>
    <mergeCell ref="A8:D8"/>
    <mergeCell ref="C72:D72"/>
    <mergeCell ref="A72:A73"/>
    <mergeCell ref="B72:B73"/>
    <mergeCell ref="B52:B53"/>
    <mergeCell ref="A5:D5"/>
    <mergeCell ref="A6:D6"/>
    <mergeCell ref="C9:D9"/>
    <mergeCell ref="B9:B10"/>
    <mergeCell ref="A9:A10"/>
    <mergeCell ref="C52:C53"/>
    <mergeCell ref="D52:D53"/>
    <mergeCell ref="B60:B61"/>
    <mergeCell ref="C60:C61"/>
    <mergeCell ref="D60:D61"/>
    <mergeCell ref="A35:D35"/>
    <mergeCell ref="A36:D36"/>
    <mergeCell ref="A37:A38"/>
    <mergeCell ref="B46:B47"/>
    <mergeCell ref="C46:C47"/>
    <mergeCell ref="D46:D47"/>
    <mergeCell ref="B37:B38"/>
  </mergeCells>
  <pageMargins left="1.1023622047244095" right="0.31496062992125984" top="0.74803149606299213" bottom="0.74803149606299213" header="0.31496062992125984" footer="0.31496062992125984"/>
  <pageSetup paperSize="9" scale="69" orientation="portrait" r:id="rId1"/>
  <rowBreaks count="5" manualBreakCount="5">
    <brk id="45" max="7" man="1"/>
    <brk id="82" max="3" man="1"/>
    <brk id="122" max="3" man="1"/>
    <brk id="156" max="3" man="1"/>
    <brk id="18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2024-11-15T07:25:47Z</dcterms:modified>
</cp:coreProperties>
</file>