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95" yWindow="-90" windowWidth="13050" windowHeight="12390"/>
  </bookViews>
  <sheets>
    <sheet name="Прогноз" sheetId="1" r:id="rId1"/>
    <sheet name="Источник информации" sheetId="2" r:id="rId2"/>
  </sheets>
  <definedNames>
    <definedName name="_xlnm.Print_Area" localSheetId="1">'Источник информации'!$A$1:$B$61</definedName>
  </definedNames>
  <calcPr calcId="162913" iterate="1"/>
</workbook>
</file>

<file path=xl/calcChain.xml><?xml version="1.0" encoding="utf-8"?>
<calcChain xmlns="http://schemas.openxmlformats.org/spreadsheetml/2006/main">
  <c r="C40" i="1" l="1"/>
  <c r="C34" i="1"/>
  <c r="E34" i="1"/>
  <c r="I40" i="1" l="1"/>
  <c r="H40" i="1"/>
  <c r="G40" i="1"/>
  <c r="E40" i="1"/>
  <c r="B2" i="2" l="1"/>
  <c r="I67" i="1" l="1"/>
  <c r="H67" i="1"/>
  <c r="G67" i="1"/>
  <c r="E67" i="1"/>
  <c r="C67" i="1"/>
  <c r="I17" i="1"/>
  <c r="H17" i="1"/>
  <c r="G17" i="1"/>
  <c r="E17" i="1"/>
  <c r="C17" i="1"/>
  <c r="I34" i="1"/>
  <c r="H34" i="1"/>
  <c r="G34" i="1"/>
  <c r="I29" i="1"/>
  <c r="H29" i="1"/>
  <c r="G29" i="1"/>
  <c r="E29" i="1"/>
</calcChain>
</file>

<file path=xl/sharedStrings.xml><?xml version="1.0" encoding="utf-8"?>
<sst xmlns="http://schemas.openxmlformats.org/spreadsheetml/2006/main" count="238" uniqueCount="148">
  <si>
    <t xml:space="preserve">Прогноз </t>
  </si>
  <si>
    <t>социально-экономического развития муниципального образования</t>
  </si>
  <si>
    <t>Показатель</t>
  </si>
  <si>
    <t>Единица измерения</t>
  </si>
  <si>
    <t>Отчет</t>
  </si>
  <si>
    <t>Оценка</t>
  </si>
  <si>
    <t>Прогноз</t>
  </si>
  <si>
    <t> Демография, труд и занятость</t>
  </si>
  <si>
    <t>Численность постоянного населения в среднем за год</t>
  </si>
  <si>
    <t xml:space="preserve"> человек</t>
  </si>
  <si>
    <t>% к пред. году</t>
  </si>
  <si>
    <t>человек </t>
  </si>
  <si>
    <t>рублей</t>
  </si>
  <si>
    <t>Величина прожиточного минимума в расчете на душу населения в месяц (в среднем по области)</t>
  </si>
  <si>
    <t>Вывоз бытового мусора</t>
  </si>
  <si>
    <t>Вывоз жидких отходов</t>
  </si>
  <si>
    <t>Количество торговых точек - всего</t>
  </si>
  <si>
    <t>единиц</t>
  </si>
  <si>
    <t>в том числе:</t>
  </si>
  <si>
    <t>магазинов</t>
  </si>
  <si>
    <t>киосков (павильонов)</t>
  </si>
  <si>
    <t>автолавок</t>
  </si>
  <si>
    <t>Количество пунктов бытового обслуживания населения (бань, парикмахерских, прачечных, химчисток, ремонтных и пошивочных мастерских, автосервисов)</t>
  </si>
  <si>
    <t>Прочие услуги бытового характера (пилорамы)</t>
  </si>
  <si>
    <t>Число приемных пунктов бытового обслуживания, принимающих заказы от населения на оказание услуг</t>
  </si>
  <si>
    <t>Общая площадь земель поселений</t>
  </si>
  <si>
    <t>гектаров</t>
  </si>
  <si>
    <t>Общая площадь зеленых насаждений</t>
  </si>
  <si>
    <t>единиц </t>
  </si>
  <si>
    <t>Поступления в бюджет муниципального образования Демидовское Заокского района</t>
  </si>
  <si>
    <t>тыс.руб</t>
  </si>
  <si>
    <t>- налог на доходы физических лиц</t>
  </si>
  <si>
    <t>- земельный налог за земли сельского поселения</t>
  </si>
  <si>
    <t>Неналоговые поступления</t>
  </si>
  <si>
    <t>- арендная плата за земельные участки, гос. собственность на которые не разграничена</t>
  </si>
  <si>
    <t>- арендная плата за земли, находящиеся в собственности поселения</t>
  </si>
  <si>
    <t>Доходы от сдачи в аренду имущества</t>
  </si>
  <si>
    <t>Доходы от платных услуг и компенсации затрат</t>
  </si>
  <si>
    <t> Земельные ресурсы</t>
  </si>
  <si>
    <t>Площадь посевных земель - всего</t>
  </si>
  <si>
    <t>зерно-бобовые</t>
  </si>
  <si>
    <t>однолетние травы</t>
  </si>
  <si>
    <t>картофель</t>
  </si>
  <si>
    <t>многолетние травы</t>
  </si>
  <si>
    <t>Число крестьянских (фермерских) хозяйств</t>
  </si>
  <si>
    <t>Площадь земли, предоставленной крестьянским (фермерским) хозяйствам</t>
  </si>
  <si>
    <t>километров</t>
  </si>
  <si>
    <t>Протяженность дорог в отношении которых произведен текущий ремонт</t>
  </si>
  <si>
    <t>км</t>
  </si>
  <si>
    <t> Строительство</t>
  </si>
  <si>
    <t>Жилищный фонд на начало периода - всего</t>
  </si>
  <si>
    <t>тыс. кв. метров</t>
  </si>
  <si>
    <t>в том числе жилищный фонд, находящийся в собственности граждан</t>
  </si>
  <si>
    <t> Ввод в эксплуатацию жилья (жилые дома)</t>
  </si>
  <si>
    <t>семьи/чел</t>
  </si>
  <si>
    <t>Поддержка молодых семей в приобретении (строительстве) жилья</t>
  </si>
  <si>
    <t>Семьи/чел</t>
  </si>
  <si>
    <t> Культура</t>
  </si>
  <si>
    <t>Количество учреждений культуры и отдыха</t>
  </si>
  <si>
    <t> Образование</t>
  </si>
  <si>
    <t>Число дошкольных, общеобразовательных учреждений на территории</t>
  </si>
  <si>
    <t>мест</t>
  </si>
  <si>
    <t>человек</t>
  </si>
  <si>
    <t>Число мест в общеобразовательных учреждениях (школах)</t>
  </si>
  <si>
    <t>Численность учащихся, посещающих общеобразовательные учреждения (школы)</t>
  </si>
  <si>
    <t>Число работников в общеобразовательных учреждениях (школах, дошкол. группах)</t>
  </si>
  <si>
    <t> Здравоохранение</t>
  </si>
  <si>
    <t>Количество пунктов первичного медицинского обслуживания</t>
  </si>
  <si>
    <t>Социальное обслуживание населения</t>
  </si>
  <si>
    <t xml:space="preserve"> Отделение временного проживания граждан пожилого возраста и инвалидов</t>
  </si>
  <si>
    <t>Численность лиц, обслуживаемых за год в отделениях временного проживания граждан пожилого возраста и инвалидов</t>
  </si>
  <si>
    <t>Число отделений социального обслуживания на дому граждан пожилого возраста и инвалидов</t>
  </si>
  <si>
    <t>Численность лиц, обслуживаемых отделениями социального обслуживания на дому граждан пожилого возраста и инвалидов</t>
  </si>
  <si>
    <t>Индекс потребительских цен</t>
  </si>
  <si>
    <t>% декабрь к декабрю</t>
  </si>
  <si>
    <t>на продовольственные товары</t>
  </si>
  <si>
    <t>на непродовольственные товары</t>
  </si>
  <si>
    <t>в т. ч. площадь застроенных земель</t>
  </si>
  <si>
    <t>Безвозмездные поступления</t>
  </si>
  <si>
    <t>Дорожная сеть</t>
  </si>
  <si>
    <t xml:space="preserve"> - единый с/хозяйственный налог</t>
  </si>
  <si>
    <t>Численность детей, посещающих учреждения дошкольного образования (Сады)</t>
  </si>
  <si>
    <t>Общее количество муниципальных квартир (домов)</t>
  </si>
  <si>
    <t>С усовершенствованным покрытием (цементобетонное и асфальтобетонное)</t>
  </si>
  <si>
    <t>Освещенных</t>
  </si>
  <si>
    <t>Число мест в дошкольных образовательных учреждениях (яслях, детских садах)</t>
  </si>
  <si>
    <t xml:space="preserve"> в т. ч.    клубов</t>
  </si>
  <si>
    <t xml:space="preserve">              библиотек</t>
  </si>
  <si>
    <t xml:space="preserve">             домов творчества</t>
  </si>
  <si>
    <t xml:space="preserve">              музеев</t>
  </si>
  <si>
    <t>индекс-дефлятор на платные услуги населению</t>
  </si>
  <si>
    <t>Источник информации (данных)</t>
  </si>
  <si>
    <t>Учетные данные администрации поселения</t>
  </si>
  <si>
    <t>Число хозяйствующих субъектов (предприятий)</t>
  </si>
  <si>
    <t>Учетные данные администрации поселения, учетные данные налоговых органов</t>
  </si>
  <si>
    <t>в том числе по основным видам экономической деятельности</t>
  </si>
  <si>
    <t>в том числе площадь застроенных земель</t>
  </si>
  <si>
    <t>Общая площадь зеленых массивов и насаждений</t>
  </si>
  <si>
    <t>освещенных</t>
  </si>
  <si>
    <t>с усовершенствованным покрытием</t>
  </si>
  <si>
    <t>(цементобетонное и асфальтобетонное)</t>
  </si>
  <si>
    <t>в том числе по основным видам культур</t>
  </si>
  <si>
    <t>Средний размер земельного участка крестьянского (фермерского) хозяйства</t>
  </si>
  <si>
    <t>клубов</t>
  </si>
  <si>
    <t>библиотек</t>
  </si>
  <si>
    <t>домов творчества</t>
  </si>
  <si>
    <t>музеев</t>
  </si>
  <si>
    <t>Численность детей, посещающих учреждения дошкольного образования</t>
  </si>
  <si>
    <t>Постановление Администрации области (доводится до поселений департаментом ВМСУ или администрациями муниципальных районов)</t>
  </si>
  <si>
    <t>Число граждан, пользующихся льготами по оплате жилья и коммунальных услуг</t>
  </si>
  <si>
    <t>Прогноз социально-экономического развития Тульской области (доводится до поселений департаментом ВМСУ или администрациями муниципальных районов)</t>
  </si>
  <si>
    <t>в том числе</t>
  </si>
  <si>
    <t>на платные услуги населению</t>
  </si>
  <si>
    <t>Величина прожиточного минимума в расчете на душу населения в месяц</t>
  </si>
  <si>
    <t>(в среднем по области)</t>
  </si>
  <si>
    <t>Доля населения, имеющего среднедушевые денежные доходы ниже величины прожиточного минимума</t>
  </si>
  <si>
    <t>Темп роста фонда заработной платы</t>
  </si>
  <si>
    <t>Ориентировочные значения доводятся до поселений администрациями муниципальных районов</t>
  </si>
  <si>
    <t>Темп роста среднемесячной заработной платы</t>
  </si>
  <si>
    <t>Поступление налоговых и неналоговых платежей с территории поселения - всего</t>
  </si>
  <si>
    <t>На основании данных налоговых органов (в части отчетных значений) и прогноза сводного финансового баланса поселения</t>
  </si>
  <si>
    <t>Общая протяженность всех улиц, проездов</t>
  </si>
  <si>
    <t>Источники информации для разработки прогноза социально-экономического развития поселения</t>
  </si>
  <si>
    <t>Отдел социальной защиты населения по Заокскому району</t>
  </si>
  <si>
    <t>Прогноз социально-экономического развития Тульской области (доводится департаментом ВМСУ или администрациями муниципальных районов)</t>
  </si>
  <si>
    <t>Приложение 1</t>
  </si>
  <si>
    <t>Приложение 2</t>
  </si>
  <si>
    <t>тыс. гектаров</t>
  </si>
  <si>
    <t xml:space="preserve">Учетные данные Тульского филиала ООО «МСК-НТ» </t>
  </si>
  <si>
    <r>
      <t xml:space="preserve">Количество пунктов общественного питания </t>
    </r>
    <r>
      <rPr>
        <sz val="14"/>
        <color theme="1"/>
        <rFont val="PT Astra Serif"/>
        <family val="1"/>
        <charset val="204"/>
      </rPr>
      <t>(ресторанов, столовых, кафе, кафетериев)</t>
    </r>
  </si>
  <si>
    <r>
      <t>Количество пунктов бытового обслуживания населения</t>
    </r>
    <r>
      <rPr>
        <sz val="14"/>
        <color theme="1"/>
        <rFont val="PT Astra Serif"/>
        <family val="1"/>
        <charset val="204"/>
      </rPr>
      <t xml:space="preserve"> (бань, парикмахерских, прачечных, химчисток, ремонтных и пошивочных мастерских, автосервисов)</t>
    </r>
  </si>
  <si>
    <r>
      <t xml:space="preserve">Число мест в дошкольных образовательных учреждениях </t>
    </r>
    <r>
      <rPr>
        <sz val="14"/>
        <color theme="1"/>
        <rFont val="PT Astra Serif"/>
        <family val="1"/>
        <charset val="204"/>
      </rPr>
      <t>(яслях, детских садах)</t>
    </r>
  </si>
  <si>
    <r>
      <t xml:space="preserve">Коэффициент индексации инвентарной стоимости жилья граждан </t>
    </r>
    <r>
      <rPr>
        <sz val="14"/>
        <color theme="1"/>
        <rFont val="PT Astra Serif"/>
        <family val="1"/>
        <charset val="204"/>
      </rPr>
      <t>(на основании постановления Администрации области)</t>
    </r>
  </si>
  <si>
    <t>Средняя заработная плата в Тульской области</t>
  </si>
  <si>
    <r>
      <t xml:space="preserve">- </t>
    </r>
    <r>
      <rPr>
        <sz val="12"/>
        <rFont val="PT Astra Serif"/>
        <family val="1"/>
        <charset val="204"/>
      </rPr>
      <t>налог на имущество физических лиц</t>
    </r>
  </si>
  <si>
    <t>доходы от реализации иного имущества</t>
  </si>
  <si>
    <t>Численность детей, подростков, молодежи 7-18 лет по поселению</t>
  </si>
  <si>
    <t>Налоговые поступления всего в т.ч.</t>
  </si>
  <si>
    <t xml:space="preserve"> госпошлина</t>
  </si>
  <si>
    <t>ДОХОДЫ ОТ ПРОДАЖИ МАТЕРИАЛЬНЫХ И НЕМАТЕРИАЛЬНЫХ АКТИВОВ</t>
  </si>
  <si>
    <t>Общая протяженность всех улиц, проездов в том числе:</t>
  </si>
  <si>
    <t>Семьи, улучшившие жилищные условия при бюджетной поддержке</t>
  </si>
  <si>
    <t>Количество торговых точек - всего в том числе:</t>
  </si>
  <si>
    <r>
      <t> </t>
    </r>
    <r>
      <rPr>
        <b/>
        <sz val="12"/>
        <rFont val="PT Astra Serif"/>
        <family val="1"/>
        <charset val="204"/>
      </rPr>
      <t>Объекты бытового обслуживания</t>
    </r>
  </si>
  <si>
    <r>
      <t>Количество пунктов общественного питания</t>
    </r>
    <r>
      <rPr>
        <b/>
        <sz val="12"/>
        <rFont val="PT Astra Serif"/>
        <family val="1"/>
        <charset val="204"/>
      </rPr>
      <t xml:space="preserve"> </t>
    </r>
    <r>
      <rPr>
        <sz val="12"/>
        <rFont val="PT Astra Serif"/>
        <family val="1"/>
        <charset val="204"/>
      </rPr>
      <t>(ресторанов, столовых, кафе, кафетериев)</t>
    </r>
  </si>
  <si>
    <r>
      <t> </t>
    </r>
    <r>
      <rPr>
        <b/>
        <sz val="12"/>
        <rFont val="PT Astra Serif"/>
        <family val="1"/>
        <charset val="204"/>
      </rPr>
      <t>Муниципальная собственность</t>
    </r>
  </si>
  <si>
    <t xml:space="preserve"> Демидовское Заокского района на 2025 - 2027 год</t>
  </si>
  <si>
    <r>
      <t xml:space="preserve">  к постановлению администрации МО Демидовское Заокского района о</t>
    </r>
    <r>
      <rPr>
        <sz val="10"/>
        <color rgb="FFFF0000"/>
        <rFont val="PT Astra Serif"/>
        <family val="1"/>
        <charset val="204"/>
      </rPr>
      <t xml:space="preserve">т </t>
    </r>
    <r>
      <rPr>
        <sz val="10"/>
        <rFont val="PT Astra Serif"/>
        <family val="1"/>
        <charset val="204"/>
      </rPr>
      <t>14.11.2024г. № 965 "</t>
    </r>
    <r>
      <rPr>
        <sz val="10"/>
        <color theme="1"/>
        <rFont val="PT Astra Serif"/>
        <family val="1"/>
        <charset val="204"/>
      </rPr>
      <t xml:space="preserve">Об утверждении прогноза социально-экономического развития МО Демидовское Заокского района на 2025 год и плановый период 2026-2027 годов"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</si>
</sst>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color rgb="FFFF0000"/>
      <name val="PT Astra Serif"/>
      <family val="1"/>
      <charset val="204"/>
    </font>
    <font>
      <sz val="1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/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8" fillId="0" borderId="0" xfId="0" applyFont="1"/>
    <xf numFmtId="49" fontId="8" fillId="0" borderId="4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65" fontId="8" fillId="0" borderId="4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 wrapText="1"/>
    </xf>
    <xf numFmtId="0" fontId="9" fillId="0" borderId="0" xfId="0" applyFont="1"/>
    <xf numFmtId="0" fontId="8" fillId="0" borderId="1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 indent="2"/>
    </xf>
    <xf numFmtId="10" fontId="8" fillId="0" borderId="4" xfId="0" applyNumberFormat="1" applyFont="1" applyBorder="1" applyAlignment="1">
      <alignment horizontal="center" vertical="center"/>
    </xf>
    <xf numFmtId="10" fontId="8" fillId="0" borderId="8" xfId="0" applyNumberFormat="1" applyFont="1" applyBorder="1" applyAlignment="1">
      <alignment horizontal="center" vertical="center"/>
    </xf>
    <xf numFmtId="10" fontId="8" fillId="0" borderId="8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 indent="1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165" fontId="8" fillId="0" borderId="15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65" fontId="9" fillId="0" borderId="16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0" fontId="8" fillId="0" borderId="15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10" fontId="8" fillId="0" borderId="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view="pageBreakPreview" zoomScale="110" zoomScaleNormal="100" zoomScaleSheetLayoutView="110" workbookViewId="0">
      <selection activeCell="G2" sqref="G2:I2"/>
    </sheetView>
  </sheetViews>
  <sheetFormatPr defaultRowHeight="15.75" x14ac:dyDescent="0.25"/>
  <cols>
    <col min="1" max="1" width="29.28515625" style="18" customWidth="1"/>
    <col min="2" max="2" width="11.42578125" style="18" customWidth="1"/>
    <col min="3" max="3" width="13.7109375" style="30" customWidth="1"/>
    <col min="4" max="4" width="3.85546875" style="18" hidden="1" customWidth="1"/>
    <col min="5" max="5" width="13.28515625" style="18" customWidth="1"/>
    <col min="6" max="6" width="0.7109375" style="18" hidden="1" customWidth="1"/>
    <col min="7" max="7" width="11.85546875" style="18" customWidth="1"/>
    <col min="8" max="8" width="12.7109375" style="18" customWidth="1"/>
    <col min="9" max="9" width="11.5703125" style="18" customWidth="1"/>
    <col min="10" max="16384" width="9.140625" style="18"/>
  </cols>
  <sheetData>
    <row r="1" spans="1:9" x14ac:dyDescent="0.25">
      <c r="G1" s="79" t="s">
        <v>125</v>
      </c>
      <c r="H1" s="79"/>
      <c r="I1" s="79"/>
    </row>
    <row r="2" spans="1:9" ht="96" customHeight="1" x14ac:dyDescent="0.25">
      <c r="G2" s="78" t="s">
        <v>147</v>
      </c>
      <c r="H2" s="78"/>
      <c r="I2" s="78"/>
    </row>
    <row r="3" spans="1:9" ht="16.5" customHeight="1" x14ac:dyDescent="0.25">
      <c r="A3" s="126" t="s">
        <v>0</v>
      </c>
      <c r="B3" s="126"/>
      <c r="C3" s="126"/>
      <c r="D3" s="126"/>
      <c r="E3" s="126"/>
      <c r="F3" s="126"/>
      <c r="G3" s="126"/>
      <c r="H3" s="126"/>
      <c r="I3" s="126"/>
    </row>
    <row r="4" spans="1:9" ht="16.5" customHeight="1" x14ac:dyDescent="0.25">
      <c r="A4" s="126" t="s">
        <v>1</v>
      </c>
      <c r="B4" s="126"/>
      <c r="C4" s="126"/>
      <c r="D4" s="126"/>
      <c r="E4" s="126"/>
      <c r="F4" s="126"/>
      <c r="G4" s="126"/>
      <c r="H4" s="126"/>
      <c r="I4" s="126"/>
    </row>
    <row r="5" spans="1:9" ht="16.5" thickBot="1" x14ac:dyDescent="0.3">
      <c r="A5" s="127" t="s">
        <v>146</v>
      </c>
      <c r="B5" s="127"/>
      <c r="C5" s="127"/>
      <c r="D5" s="127"/>
      <c r="E5" s="127"/>
      <c r="F5" s="127"/>
      <c r="G5" s="127"/>
      <c r="H5" s="127"/>
      <c r="I5" s="127"/>
    </row>
    <row r="6" spans="1:9" x14ac:dyDescent="0.25">
      <c r="A6" s="128" t="s">
        <v>2</v>
      </c>
      <c r="B6" s="128" t="s">
        <v>3</v>
      </c>
      <c r="C6" s="143" t="s">
        <v>4</v>
      </c>
      <c r="D6" s="24"/>
      <c r="E6" s="133" t="s">
        <v>5</v>
      </c>
      <c r="F6" s="131" t="s">
        <v>6</v>
      </c>
      <c r="G6" s="132"/>
      <c r="H6" s="132"/>
      <c r="I6" s="133"/>
    </row>
    <row r="7" spans="1:9" ht="15.75" customHeight="1" x14ac:dyDescent="0.25">
      <c r="A7" s="129"/>
      <c r="B7" s="129"/>
      <c r="C7" s="144"/>
      <c r="D7" s="25" t="s">
        <v>5</v>
      </c>
      <c r="E7" s="136"/>
      <c r="F7" s="134"/>
      <c r="G7" s="135"/>
      <c r="H7" s="135"/>
      <c r="I7" s="136"/>
    </row>
    <row r="8" spans="1:9" ht="16.5" thickBot="1" x14ac:dyDescent="0.3">
      <c r="A8" s="129"/>
      <c r="B8" s="129"/>
      <c r="C8" s="145"/>
      <c r="D8" s="26"/>
      <c r="E8" s="139"/>
      <c r="F8" s="137"/>
      <c r="G8" s="138"/>
      <c r="H8" s="138"/>
      <c r="I8" s="139"/>
    </row>
    <row r="9" spans="1:9" ht="16.5" thickBot="1" x14ac:dyDescent="0.3">
      <c r="A9" s="130"/>
      <c r="B9" s="130"/>
      <c r="C9" s="140">
        <v>2023</v>
      </c>
      <c r="D9" s="141"/>
      <c r="E9" s="140">
        <v>2024</v>
      </c>
      <c r="F9" s="142"/>
      <c r="G9" s="27">
        <v>2025</v>
      </c>
      <c r="H9" s="28">
        <v>2026</v>
      </c>
      <c r="I9" s="29">
        <v>2027</v>
      </c>
    </row>
    <row r="10" spans="1:9" ht="21.75" customHeight="1" thickBot="1" x14ac:dyDescent="0.3">
      <c r="A10" s="80" t="s">
        <v>7</v>
      </c>
      <c r="B10" s="81"/>
      <c r="C10" s="81"/>
      <c r="D10" s="81"/>
      <c r="E10" s="81"/>
      <c r="F10" s="81"/>
      <c r="G10" s="81"/>
      <c r="H10" s="81"/>
      <c r="I10" s="82"/>
    </row>
    <row r="11" spans="1:9" s="30" customFormat="1" ht="17.25" customHeight="1" x14ac:dyDescent="0.25">
      <c r="A11" s="105" t="s">
        <v>8</v>
      </c>
      <c r="B11" s="111" t="s">
        <v>9</v>
      </c>
      <c r="C11" s="117">
        <v>7058</v>
      </c>
      <c r="D11" s="118"/>
      <c r="E11" s="117">
        <v>7100</v>
      </c>
      <c r="F11" s="124"/>
      <c r="G11" s="108">
        <v>7100</v>
      </c>
      <c r="H11" s="108">
        <v>7100</v>
      </c>
      <c r="I11" s="111">
        <v>7100</v>
      </c>
    </row>
    <row r="12" spans="1:9" s="30" customFormat="1" ht="25.5" customHeight="1" thickBot="1" x14ac:dyDescent="0.3">
      <c r="A12" s="123"/>
      <c r="B12" s="113"/>
      <c r="C12" s="121"/>
      <c r="D12" s="122"/>
      <c r="E12" s="121"/>
      <c r="F12" s="125"/>
      <c r="G12" s="110"/>
      <c r="H12" s="110"/>
      <c r="I12" s="113"/>
    </row>
    <row r="13" spans="1:9" s="30" customFormat="1" ht="53.25" customHeight="1" thickBot="1" x14ac:dyDescent="0.3">
      <c r="A13" s="51" t="s">
        <v>136</v>
      </c>
      <c r="B13" s="19" t="s">
        <v>11</v>
      </c>
      <c r="C13" s="83">
        <v>324</v>
      </c>
      <c r="D13" s="84"/>
      <c r="E13" s="83">
        <v>330</v>
      </c>
      <c r="F13" s="85"/>
      <c r="G13" s="20">
        <v>330</v>
      </c>
      <c r="H13" s="21">
        <v>330</v>
      </c>
      <c r="I13" s="19">
        <v>330</v>
      </c>
    </row>
    <row r="14" spans="1:9" s="30" customFormat="1" ht="39.75" customHeight="1" thickBot="1" x14ac:dyDescent="0.3">
      <c r="A14" s="34" t="s">
        <v>133</v>
      </c>
      <c r="B14" s="19" t="s">
        <v>12</v>
      </c>
      <c r="C14" s="83">
        <v>49555</v>
      </c>
      <c r="D14" s="84"/>
      <c r="E14" s="83">
        <v>51220</v>
      </c>
      <c r="F14" s="85"/>
      <c r="G14" s="20">
        <v>53269</v>
      </c>
      <c r="H14" s="21">
        <v>55400</v>
      </c>
      <c r="I14" s="19">
        <v>57616</v>
      </c>
    </row>
    <row r="15" spans="1:9" s="30" customFormat="1" ht="64.5" customHeight="1" thickBot="1" x14ac:dyDescent="0.3">
      <c r="A15" s="34" t="s">
        <v>13</v>
      </c>
      <c r="B15" s="19" t="s">
        <v>12</v>
      </c>
      <c r="C15" s="83">
        <v>13641</v>
      </c>
      <c r="D15" s="84"/>
      <c r="E15" s="83">
        <v>15254</v>
      </c>
      <c r="F15" s="85"/>
      <c r="G15" s="20">
        <v>17733</v>
      </c>
      <c r="H15" s="21">
        <v>20013</v>
      </c>
      <c r="I15" s="19">
        <v>22293</v>
      </c>
    </row>
    <row r="16" spans="1:9" s="30" customFormat="1" ht="24" customHeight="1" thickBot="1" x14ac:dyDescent="0.3">
      <c r="A16" s="96" t="s">
        <v>143</v>
      </c>
      <c r="B16" s="97"/>
      <c r="C16" s="97"/>
      <c r="D16" s="97"/>
      <c r="E16" s="97"/>
      <c r="F16" s="97"/>
      <c r="G16" s="97"/>
      <c r="H16" s="97"/>
      <c r="I16" s="98"/>
    </row>
    <row r="17" spans="1:9" s="30" customFormat="1" ht="42.75" customHeight="1" thickBot="1" x14ac:dyDescent="0.3">
      <c r="A17" s="41" t="s">
        <v>142</v>
      </c>
      <c r="B17" s="52" t="s">
        <v>17</v>
      </c>
      <c r="C17" s="83">
        <f>C18+C19+C20</f>
        <v>44</v>
      </c>
      <c r="D17" s="84"/>
      <c r="E17" s="83">
        <f>E18+E19+E20</f>
        <v>45</v>
      </c>
      <c r="F17" s="84"/>
      <c r="G17" s="53">
        <f>G18+G19+G20</f>
        <v>46</v>
      </c>
      <c r="H17" s="53">
        <f>H18+H19+H20</f>
        <v>46</v>
      </c>
      <c r="I17" s="52">
        <f>I18+I19+I20</f>
        <v>46</v>
      </c>
    </row>
    <row r="18" spans="1:9" s="30" customFormat="1" ht="17.25" customHeight="1" thickBot="1" x14ac:dyDescent="0.3">
      <c r="A18" s="54" t="s">
        <v>19</v>
      </c>
      <c r="B18" s="19" t="s">
        <v>17</v>
      </c>
      <c r="C18" s="121">
        <v>41</v>
      </c>
      <c r="D18" s="122"/>
      <c r="E18" s="121">
        <v>41</v>
      </c>
      <c r="F18" s="125"/>
      <c r="G18" s="20">
        <v>42</v>
      </c>
      <c r="H18" s="21">
        <v>42</v>
      </c>
      <c r="I18" s="19">
        <v>42</v>
      </c>
    </row>
    <row r="19" spans="1:9" s="30" customFormat="1" ht="18.75" customHeight="1" thickBot="1" x14ac:dyDescent="0.3">
      <c r="A19" s="54" t="s">
        <v>20</v>
      </c>
      <c r="B19" s="19" t="s">
        <v>17</v>
      </c>
      <c r="C19" s="83">
        <v>0</v>
      </c>
      <c r="D19" s="84"/>
      <c r="E19" s="83">
        <v>1</v>
      </c>
      <c r="F19" s="85"/>
      <c r="G19" s="20">
        <v>1</v>
      </c>
      <c r="H19" s="21">
        <v>1</v>
      </c>
      <c r="I19" s="19">
        <v>1</v>
      </c>
    </row>
    <row r="20" spans="1:9" s="30" customFormat="1" ht="16.5" customHeight="1" thickBot="1" x14ac:dyDescent="0.3">
      <c r="A20" s="54" t="s">
        <v>21</v>
      </c>
      <c r="B20" s="19" t="s">
        <v>17</v>
      </c>
      <c r="C20" s="83">
        <v>3</v>
      </c>
      <c r="D20" s="84"/>
      <c r="E20" s="83">
        <v>3</v>
      </c>
      <c r="F20" s="85"/>
      <c r="G20" s="20">
        <v>3</v>
      </c>
      <c r="H20" s="21">
        <v>3</v>
      </c>
      <c r="I20" s="19">
        <v>3</v>
      </c>
    </row>
    <row r="21" spans="1:9" s="30" customFormat="1" ht="64.5" customHeight="1" thickBot="1" x14ac:dyDescent="0.3">
      <c r="A21" s="34" t="s">
        <v>144</v>
      </c>
      <c r="B21" s="19" t="s">
        <v>17</v>
      </c>
      <c r="C21" s="83">
        <v>8</v>
      </c>
      <c r="D21" s="84"/>
      <c r="E21" s="83">
        <v>8</v>
      </c>
      <c r="F21" s="85"/>
      <c r="G21" s="20">
        <v>8</v>
      </c>
      <c r="H21" s="21">
        <v>8</v>
      </c>
      <c r="I21" s="19">
        <v>8</v>
      </c>
    </row>
    <row r="22" spans="1:9" s="30" customFormat="1" ht="108" customHeight="1" thickBot="1" x14ac:dyDescent="0.3">
      <c r="A22" s="34" t="s">
        <v>22</v>
      </c>
      <c r="B22" s="19" t="s">
        <v>17</v>
      </c>
      <c r="C22" s="83">
        <v>2</v>
      </c>
      <c r="D22" s="84"/>
      <c r="E22" s="83">
        <v>3</v>
      </c>
      <c r="F22" s="85"/>
      <c r="G22" s="20">
        <v>4</v>
      </c>
      <c r="H22" s="21">
        <v>4</v>
      </c>
      <c r="I22" s="19">
        <v>4</v>
      </c>
    </row>
    <row r="23" spans="1:9" s="30" customFormat="1" ht="47.25" customHeight="1" thickBot="1" x14ac:dyDescent="0.3">
      <c r="A23" s="34" t="s">
        <v>23</v>
      </c>
      <c r="B23" s="19" t="s">
        <v>17</v>
      </c>
      <c r="C23" s="83">
        <v>1</v>
      </c>
      <c r="D23" s="84"/>
      <c r="E23" s="83">
        <v>1</v>
      </c>
      <c r="F23" s="85"/>
      <c r="G23" s="20">
        <v>1</v>
      </c>
      <c r="H23" s="21">
        <v>1</v>
      </c>
      <c r="I23" s="19">
        <v>1</v>
      </c>
    </row>
    <row r="24" spans="1:9" s="30" customFormat="1" ht="78.75" customHeight="1" thickBot="1" x14ac:dyDescent="0.3">
      <c r="A24" s="34" t="s">
        <v>24</v>
      </c>
      <c r="B24" s="19" t="s">
        <v>17</v>
      </c>
      <c r="C24" s="83">
        <v>0</v>
      </c>
      <c r="D24" s="84"/>
      <c r="E24" s="83">
        <v>0</v>
      </c>
      <c r="F24" s="85"/>
      <c r="G24" s="20">
        <v>0</v>
      </c>
      <c r="H24" s="21">
        <v>0</v>
      </c>
      <c r="I24" s="19">
        <v>0</v>
      </c>
    </row>
    <row r="25" spans="1:9" s="30" customFormat="1" ht="19.5" customHeight="1" x14ac:dyDescent="0.25">
      <c r="A25" s="86" t="s">
        <v>145</v>
      </c>
      <c r="B25" s="87"/>
      <c r="C25" s="87"/>
      <c r="D25" s="87"/>
      <c r="E25" s="87"/>
      <c r="F25" s="87"/>
      <c r="G25" s="87"/>
      <c r="H25" s="87"/>
      <c r="I25" s="88"/>
    </row>
    <row r="26" spans="1:9" s="30" customFormat="1" ht="3" customHeight="1" thickBot="1" x14ac:dyDescent="0.3">
      <c r="A26" s="89"/>
      <c r="B26" s="90"/>
      <c r="C26" s="90"/>
      <c r="D26" s="90"/>
      <c r="E26" s="90"/>
      <c r="F26" s="90"/>
      <c r="G26" s="90"/>
      <c r="H26" s="90"/>
      <c r="I26" s="91"/>
    </row>
    <row r="27" spans="1:9" s="30" customFormat="1" ht="37.5" customHeight="1" thickBot="1" x14ac:dyDescent="0.3">
      <c r="A27" s="34" t="s">
        <v>25</v>
      </c>
      <c r="B27" s="19" t="s">
        <v>127</v>
      </c>
      <c r="C27" s="83">
        <v>46.5</v>
      </c>
      <c r="D27" s="84"/>
      <c r="E27" s="83">
        <v>46.5</v>
      </c>
      <c r="F27" s="85"/>
      <c r="G27" s="53">
        <v>46.5</v>
      </c>
      <c r="H27" s="21">
        <v>46.5</v>
      </c>
      <c r="I27" s="19">
        <v>46.5</v>
      </c>
    </row>
    <row r="28" spans="1:9" s="30" customFormat="1" ht="30.75" hidden="1" customHeight="1" thickBot="1" x14ac:dyDescent="0.3">
      <c r="A28" s="99" t="s">
        <v>77</v>
      </c>
      <c r="B28" s="19" t="s">
        <v>127</v>
      </c>
      <c r="C28" s="83">
        <v>18</v>
      </c>
      <c r="D28" s="84"/>
      <c r="E28" s="83">
        <v>18</v>
      </c>
      <c r="F28" s="85"/>
      <c r="G28" s="20">
        <v>18</v>
      </c>
      <c r="H28" s="21">
        <v>18</v>
      </c>
      <c r="I28" s="19">
        <v>18</v>
      </c>
    </row>
    <row r="29" spans="1:9" s="30" customFormat="1" ht="31.5" hidden="1" customHeight="1" thickBot="1" x14ac:dyDescent="0.3">
      <c r="A29" s="100"/>
      <c r="B29" s="19" t="s">
        <v>10</v>
      </c>
      <c r="C29" s="103">
        <v>1</v>
      </c>
      <c r="D29" s="107"/>
      <c r="E29" s="103">
        <f>E28/C28</f>
        <v>1</v>
      </c>
      <c r="F29" s="104"/>
      <c r="G29" s="55">
        <f>G28/E28</f>
        <v>1</v>
      </c>
      <c r="H29" s="56">
        <f>H28/G28</f>
        <v>1</v>
      </c>
      <c r="I29" s="57">
        <f>I28/H28</f>
        <v>1</v>
      </c>
    </row>
    <row r="30" spans="1:9" s="30" customFormat="1" ht="18.75" hidden="1" customHeight="1" thickBot="1" x14ac:dyDescent="0.3">
      <c r="A30" s="105" t="s">
        <v>27</v>
      </c>
      <c r="B30" s="19" t="s">
        <v>26</v>
      </c>
      <c r="C30" s="83">
        <v>0</v>
      </c>
      <c r="D30" s="84"/>
      <c r="E30" s="83">
        <v>0</v>
      </c>
      <c r="F30" s="85"/>
      <c r="G30" s="20">
        <v>0</v>
      </c>
      <c r="H30" s="21">
        <v>0</v>
      </c>
      <c r="I30" s="19">
        <v>0</v>
      </c>
    </row>
    <row r="31" spans="1:9" s="30" customFormat="1" ht="30" hidden="1" customHeight="1" thickBot="1" x14ac:dyDescent="0.3">
      <c r="A31" s="106"/>
      <c r="B31" s="19" t="s">
        <v>10</v>
      </c>
      <c r="C31" s="103">
        <v>0</v>
      </c>
      <c r="D31" s="107"/>
      <c r="E31" s="103">
        <v>0</v>
      </c>
      <c r="F31" s="104"/>
      <c r="G31" s="55">
        <v>0</v>
      </c>
      <c r="H31" s="56">
        <v>0</v>
      </c>
      <c r="I31" s="57">
        <v>0</v>
      </c>
    </row>
    <row r="32" spans="1:9" s="30" customFormat="1" ht="36.75" customHeight="1" thickBot="1" x14ac:dyDescent="0.3">
      <c r="A32" s="51" t="s">
        <v>82</v>
      </c>
      <c r="B32" s="19" t="s">
        <v>28</v>
      </c>
      <c r="C32" s="83">
        <v>8</v>
      </c>
      <c r="D32" s="84"/>
      <c r="E32" s="83">
        <v>8</v>
      </c>
      <c r="F32" s="85"/>
      <c r="G32" s="20">
        <v>8</v>
      </c>
      <c r="H32" s="21">
        <v>8</v>
      </c>
      <c r="I32" s="19">
        <v>8</v>
      </c>
    </row>
    <row r="33" spans="1:12" s="30" customFormat="1" ht="36.75" customHeight="1" thickBot="1" x14ac:dyDescent="0.3">
      <c r="A33" s="80" t="s">
        <v>29</v>
      </c>
      <c r="B33" s="81"/>
      <c r="C33" s="81"/>
      <c r="D33" s="81"/>
      <c r="E33" s="81"/>
      <c r="F33" s="81"/>
      <c r="G33" s="81"/>
      <c r="H33" s="81"/>
      <c r="I33" s="82"/>
    </row>
    <row r="34" spans="1:12" s="30" customFormat="1" ht="38.25" customHeight="1" thickBot="1" x14ac:dyDescent="0.3">
      <c r="A34" s="37" t="s">
        <v>137</v>
      </c>
      <c r="B34" s="38" t="s">
        <v>30</v>
      </c>
      <c r="C34" s="94">
        <f>C35+C36+C37+C38+C39</f>
        <v>35372.1</v>
      </c>
      <c r="D34" s="95"/>
      <c r="E34" s="94">
        <f>E35+E36+E37+E38+E39</f>
        <v>37698.899999999994</v>
      </c>
      <c r="F34" s="101"/>
      <c r="G34" s="47">
        <f>G35+G37+G38+G36</f>
        <v>37910.199999999997</v>
      </c>
      <c r="H34" s="48">
        <f>H35+H36+H37+H38</f>
        <v>37090.800000000003</v>
      </c>
      <c r="I34" s="49">
        <f>I35+I36+I37+I38</f>
        <v>37219.1</v>
      </c>
    </row>
    <row r="35" spans="1:12" s="30" customFormat="1" ht="32.25" thickBot="1" x14ac:dyDescent="0.3">
      <c r="A35" s="41" t="s">
        <v>31</v>
      </c>
      <c r="B35" s="19" t="s">
        <v>30</v>
      </c>
      <c r="C35" s="92">
        <v>779.3</v>
      </c>
      <c r="D35" s="93"/>
      <c r="E35" s="92">
        <v>776</v>
      </c>
      <c r="F35" s="102"/>
      <c r="G35" s="43">
        <v>1820</v>
      </c>
      <c r="H35" s="44">
        <v>820</v>
      </c>
      <c r="I35" s="45">
        <v>820</v>
      </c>
    </row>
    <row r="36" spans="1:12" s="30" customFormat="1" ht="32.25" customHeight="1" thickBot="1" x14ac:dyDescent="0.3">
      <c r="A36" s="31" t="s">
        <v>80</v>
      </c>
      <c r="B36" s="19" t="s">
        <v>30</v>
      </c>
      <c r="C36" s="72">
        <v>141.69999999999999</v>
      </c>
      <c r="D36" s="73"/>
      <c r="E36" s="72">
        <v>15</v>
      </c>
      <c r="F36" s="74"/>
      <c r="G36" s="43">
        <v>150</v>
      </c>
      <c r="H36" s="44">
        <v>150</v>
      </c>
      <c r="I36" s="45">
        <v>150</v>
      </c>
    </row>
    <row r="37" spans="1:12" s="30" customFormat="1" ht="32.25" thickBot="1" x14ac:dyDescent="0.3">
      <c r="A37" s="32" t="s">
        <v>134</v>
      </c>
      <c r="B37" s="19" t="s">
        <v>30</v>
      </c>
      <c r="C37" s="92">
        <v>3761.2</v>
      </c>
      <c r="D37" s="93"/>
      <c r="E37" s="92">
        <v>3883.2</v>
      </c>
      <c r="F37" s="102"/>
      <c r="G37" s="43">
        <v>3944.1</v>
      </c>
      <c r="H37" s="44">
        <v>4010</v>
      </c>
      <c r="I37" s="45">
        <v>4076.8</v>
      </c>
    </row>
    <row r="38" spans="1:12" s="30" customFormat="1" ht="32.25" thickBot="1" x14ac:dyDescent="0.3">
      <c r="A38" s="35" t="s">
        <v>32</v>
      </c>
      <c r="B38" s="19" t="s">
        <v>30</v>
      </c>
      <c r="C38" s="92">
        <v>30689.7</v>
      </c>
      <c r="D38" s="93"/>
      <c r="E38" s="92">
        <v>33023.699999999997</v>
      </c>
      <c r="F38" s="102"/>
      <c r="G38" s="43">
        <v>31996.1</v>
      </c>
      <c r="H38" s="44">
        <v>32110.799999999999</v>
      </c>
      <c r="I38" s="45">
        <v>32172.3</v>
      </c>
    </row>
    <row r="39" spans="1:12" s="30" customFormat="1" ht="16.5" thickBot="1" x14ac:dyDescent="0.3">
      <c r="A39" s="42" t="s">
        <v>138</v>
      </c>
      <c r="B39" s="19" t="s">
        <v>30</v>
      </c>
      <c r="C39" s="72">
        <v>0.2</v>
      </c>
      <c r="D39" s="73"/>
      <c r="E39" s="72">
        <v>1</v>
      </c>
      <c r="F39" s="74"/>
      <c r="G39" s="43">
        <v>1</v>
      </c>
      <c r="H39" s="44">
        <v>1</v>
      </c>
      <c r="I39" s="45">
        <v>1</v>
      </c>
    </row>
    <row r="40" spans="1:12" s="30" customFormat="1" ht="27.75" customHeight="1" thickBot="1" x14ac:dyDescent="0.3">
      <c r="A40" s="46" t="s">
        <v>33</v>
      </c>
      <c r="B40" s="38" t="s">
        <v>30</v>
      </c>
      <c r="C40" s="94">
        <f>C41+C42+C43+C44+C45+C46</f>
        <v>3483.4</v>
      </c>
      <c r="D40" s="95"/>
      <c r="E40" s="94">
        <f>E41+E42+E43+E44+E45+E46</f>
        <v>435.6</v>
      </c>
      <c r="F40" s="101"/>
      <c r="G40" s="47">
        <f>G41+G42+G43+G44+G45+G46</f>
        <v>0</v>
      </c>
      <c r="H40" s="48">
        <f>H41+H42+H43+H44+H45+H46</f>
        <v>224.4</v>
      </c>
      <c r="I40" s="49">
        <f>I41+I42+I43+I44+I45+I46</f>
        <v>51.4</v>
      </c>
    </row>
    <row r="41" spans="1:12" s="30" customFormat="1" ht="63.75" customHeight="1" thickBot="1" x14ac:dyDescent="0.3">
      <c r="A41" s="35" t="s">
        <v>34</v>
      </c>
      <c r="B41" s="19" t="s">
        <v>30</v>
      </c>
      <c r="C41" s="92">
        <v>0</v>
      </c>
      <c r="D41" s="93"/>
      <c r="E41" s="92">
        <v>6</v>
      </c>
      <c r="F41" s="93"/>
      <c r="G41" s="43">
        <v>0</v>
      </c>
      <c r="H41" s="44">
        <v>0</v>
      </c>
      <c r="I41" s="45">
        <v>0</v>
      </c>
    </row>
    <row r="42" spans="1:12" s="30" customFormat="1" ht="47.25" customHeight="1" thickBot="1" x14ac:dyDescent="0.3">
      <c r="A42" s="35" t="s">
        <v>35</v>
      </c>
      <c r="B42" s="19" t="s">
        <v>30</v>
      </c>
      <c r="C42" s="92">
        <v>0</v>
      </c>
      <c r="D42" s="93"/>
      <c r="E42" s="92">
        <v>0</v>
      </c>
      <c r="F42" s="93"/>
      <c r="G42" s="43">
        <v>0</v>
      </c>
      <c r="H42" s="44">
        <v>0</v>
      </c>
      <c r="I42" s="45">
        <v>0</v>
      </c>
    </row>
    <row r="43" spans="1:12" s="30" customFormat="1" ht="40.5" customHeight="1" thickBot="1" x14ac:dyDescent="0.3">
      <c r="A43" s="33" t="s">
        <v>135</v>
      </c>
      <c r="B43" s="19" t="s">
        <v>30</v>
      </c>
      <c r="C43" s="92">
        <v>0</v>
      </c>
      <c r="D43" s="93"/>
      <c r="E43" s="92">
        <v>0</v>
      </c>
      <c r="F43" s="93"/>
      <c r="G43" s="43">
        <v>0</v>
      </c>
      <c r="H43" s="44">
        <v>0</v>
      </c>
      <c r="I43" s="45">
        <v>0</v>
      </c>
    </row>
    <row r="44" spans="1:12" s="30" customFormat="1" ht="30.75" customHeight="1" thickBot="1" x14ac:dyDescent="0.3">
      <c r="A44" s="35" t="s">
        <v>36</v>
      </c>
      <c r="B44" s="19" t="s">
        <v>30</v>
      </c>
      <c r="C44" s="92">
        <v>0</v>
      </c>
      <c r="D44" s="93"/>
      <c r="E44" s="92">
        <v>0</v>
      </c>
      <c r="F44" s="93"/>
      <c r="G44" s="43">
        <v>0</v>
      </c>
      <c r="H44" s="44">
        <v>0</v>
      </c>
      <c r="I44" s="45">
        <v>0</v>
      </c>
    </row>
    <row r="45" spans="1:12" s="30" customFormat="1" ht="32.25" customHeight="1" thickBot="1" x14ac:dyDescent="0.3">
      <c r="A45" s="35" t="s">
        <v>37</v>
      </c>
      <c r="B45" s="19" t="s">
        <v>30</v>
      </c>
      <c r="C45" s="92">
        <v>0</v>
      </c>
      <c r="D45" s="93"/>
      <c r="E45" s="92">
        <v>0</v>
      </c>
      <c r="F45" s="93"/>
      <c r="G45" s="43">
        <v>0</v>
      </c>
      <c r="H45" s="44">
        <v>0</v>
      </c>
      <c r="I45" s="45">
        <v>0</v>
      </c>
    </row>
    <row r="46" spans="1:12" s="30" customFormat="1" ht="61.5" customHeight="1" thickBot="1" x14ac:dyDescent="0.3">
      <c r="A46" s="35" t="s">
        <v>139</v>
      </c>
      <c r="B46" s="19" t="s">
        <v>30</v>
      </c>
      <c r="C46" s="92">
        <v>3483.4</v>
      </c>
      <c r="D46" s="93"/>
      <c r="E46" s="92">
        <v>429.6</v>
      </c>
      <c r="F46" s="93"/>
      <c r="G46" s="43">
        <v>0</v>
      </c>
      <c r="H46" s="44">
        <v>224.4</v>
      </c>
      <c r="I46" s="45">
        <v>51.4</v>
      </c>
    </row>
    <row r="47" spans="1:12" s="50" customFormat="1" ht="36.75" customHeight="1" thickBot="1" x14ac:dyDescent="0.3">
      <c r="A47" s="36" t="s">
        <v>78</v>
      </c>
      <c r="B47" s="38" t="s">
        <v>30</v>
      </c>
      <c r="C47" s="75">
        <v>1837.4</v>
      </c>
      <c r="D47" s="76"/>
      <c r="E47" s="75">
        <v>2788.1</v>
      </c>
      <c r="F47" s="77"/>
      <c r="G47" s="47">
        <v>2588.4</v>
      </c>
      <c r="H47" s="48">
        <v>3006.1</v>
      </c>
      <c r="I47" s="49">
        <v>3136.1</v>
      </c>
    </row>
    <row r="48" spans="1:12" ht="16.5" thickBot="1" x14ac:dyDescent="0.3">
      <c r="A48" s="80" t="s">
        <v>38</v>
      </c>
      <c r="B48" s="81"/>
      <c r="C48" s="81"/>
      <c r="D48" s="81"/>
      <c r="E48" s="81"/>
      <c r="F48" s="81"/>
      <c r="G48" s="81"/>
      <c r="H48" s="81"/>
      <c r="I48" s="82"/>
      <c r="L48" s="22"/>
    </row>
    <row r="49" spans="1:9" s="30" customFormat="1" ht="36" customHeight="1" thickBot="1" x14ac:dyDescent="0.3">
      <c r="A49" s="34" t="s">
        <v>39</v>
      </c>
      <c r="B49" s="19" t="s">
        <v>26</v>
      </c>
      <c r="C49" s="83">
        <v>5699</v>
      </c>
      <c r="D49" s="84"/>
      <c r="E49" s="83">
        <v>8175</v>
      </c>
      <c r="F49" s="85"/>
      <c r="G49" s="20">
        <v>8200</v>
      </c>
      <c r="H49" s="21">
        <v>8250</v>
      </c>
      <c r="I49" s="19">
        <v>8300</v>
      </c>
    </row>
    <row r="50" spans="1:9" s="30" customFormat="1" ht="16.5" thickBot="1" x14ac:dyDescent="0.3">
      <c r="A50" s="58" t="s">
        <v>40</v>
      </c>
      <c r="B50" s="52" t="s">
        <v>26</v>
      </c>
      <c r="C50" s="39">
        <v>2801</v>
      </c>
      <c r="D50" s="40"/>
      <c r="E50" s="39">
        <v>4974</v>
      </c>
      <c r="F50" s="59"/>
      <c r="G50" s="53">
        <v>4980</v>
      </c>
      <c r="H50" s="53">
        <v>5000</v>
      </c>
      <c r="I50" s="52">
        <v>5050</v>
      </c>
    </row>
    <row r="51" spans="1:9" s="30" customFormat="1" ht="18" customHeight="1" thickBot="1" x14ac:dyDescent="0.3">
      <c r="A51" s="60" t="s">
        <v>41</v>
      </c>
      <c r="B51" s="19" t="s">
        <v>26</v>
      </c>
      <c r="C51" s="61">
        <v>951</v>
      </c>
      <c r="D51" s="62"/>
      <c r="E51" s="61">
        <v>2138</v>
      </c>
      <c r="F51" s="63"/>
      <c r="G51" s="64">
        <v>2140</v>
      </c>
      <c r="H51" s="64">
        <v>2200</v>
      </c>
      <c r="I51" s="65">
        <v>2210</v>
      </c>
    </row>
    <row r="52" spans="1:9" s="30" customFormat="1" ht="15.75" customHeight="1" thickBot="1" x14ac:dyDescent="0.3">
      <c r="A52" s="58" t="s">
        <v>42</v>
      </c>
      <c r="B52" s="19" t="s">
        <v>26</v>
      </c>
      <c r="C52" s="39">
        <v>0</v>
      </c>
      <c r="D52" s="40"/>
      <c r="E52" s="39">
        <v>0</v>
      </c>
      <c r="F52" s="59"/>
      <c r="G52" s="53">
        <v>0</v>
      </c>
      <c r="H52" s="53">
        <v>0</v>
      </c>
      <c r="I52" s="52">
        <v>0</v>
      </c>
    </row>
    <row r="53" spans="1:9" s="30" customFormat="1" ht="16.5" thickBot="1" x14ac:dyDescent="0.3">
      <c r="A53" s="66" t="s">
        <v>43</v>
      </c>
      <c r="B53" s="19" t="s">
        <v>26</v>
      </c>
      <c r="C53" s="67">
        <v>1030</v>
      </c>
      <c r="D53" s="21"/>
      <c r="E53" s="67">
        <v>905</v>
      </c>
      <c r="F53" s="68"/>
      <c r="G53" s="20">
        <v>905</v>
      </c>
      <c r="H53" s="20">
        <v>905</v>
      </c>
      <c r="I53" s="69">
        <v>905</v>
      </c>
    </row>
    <row r="54" spans="1:9" s="30" customFormat="1" ht="33" customHeight="1" thickBot="1" x14ac:dyDescent="0.3">
      <c r="A54" s="34" t="s">
        <v>44</v>
      </c>
      <c r="B54" s="19" t="s">
        <v>17</v>
      </c>
      <c r="C54" s="83">
        <v>5</v>
      </c>
      <c r="D54" s="84"/>
      <c r="E54" s="83">
        <v>5</v>
      </c>
      <c r="F54" s="85"/>
      <c r="G54" s="53">
        <v>5</v>
      </c>
      <c r="H54" s="21">
        <v>5</v>
      </c>
      <c r="I54" s="19">
        <v>5</v>
      </c>
    </row>
    <row r="55" spans="1:9" s="30" customFormat="1" ht="16.5" thickBot="1" x14ac:dyDescent="0.3">
      <c r="A55" s="80" t="s">
        <v>79</v>
      </c>
      <c r="B55" s="81"/>
      <c r="C55" s="81"/>
      <c r="D55" s="81"/>
      <c r="E55" s="81"/>
      <c r="F55" s="81"/>
      <c r="G55" s="81"/>
      <c r="H55" s="81"/>
      <c r="I55" s="82"/>
    </row>
    <row r="56" spans="1:9" s="30" customFormat="1" ht="53.25" customHeight="1" thickBot="1" x14ac:dyDescent="0.3">
      <c r="A56" s="34" t="s">
        <v>140</v>
      </c>
      <c r="B56" s="19" t="s">
        <v>46</v>
      </c>
      <c r="C56" s="83">
        <v>107.07</v>
      </c>
      <c r="D56" s="84"/>
      <c r="E56" s="83">
        <v>107.07</v>
      </c>
      <c r="F56" s="85"/>
      <c r="G56" s="20">
        <v>107.07</v>
      </c>
      <c r="H56" s="21">
        <v>107.07</v>
      </c>
      <c r="I56" s="19">
        <v>107.07</v>
      </c>
    </row>
    <row r="57" spans="1:9" s="30" customFormat="1" ht="21" customHeight="1" thickBot="1" x14ac:dyDescent="0.3">
      <c r="A57" s="34" t="s">
        <v>84</v>
      </c>
      <c r="B57" s="19" t="s">
        <v>46</v>
      </c>
      <c r="C57" s="83">
        <v>18</v>
      </c>
      <c r="D57" s="84"/>
      <c r="E57" s="83">
        <v>22.5</v>
      </c>
      <c r="F57" s="85"/>
      <c r="G57" s="20">
        <v>24</v>
      </c>
      <c r="H57" s="21">
        <v>25.9</v>
      </c>
      <c r="I57" s="19">
        <v>26.7</v>
      </c>
    </row>
    <row r="58" spans="1:9" s="30" customFormat="1" ht="64.5" customHeight="1" thickBot="1" x14ac:dyDescent="0.3">
      <c r="A58" s="51" t="s">
        <v>83</v>
      </c>
      <c r="B58" s="19" t="s">
        <v>46</v>
      </c>
      <c r="C58" s="83">
        <v>27.5</v>
      </c>
      <c r="D58" s="84"/>
      <c r="E58" s="83">
        <v>29.3</v>
      </c>
      <c r="F58" s="85"/>
      <c r="G58" s="20">
        <v>30.1</v>
      </c>
      <c r="H58" s="21">
        <v>31.4</v>
      </c>
      <c r="I58" s="19">
        <v>33</v>
      </c>
    </row>
    <row r="59" spans="1:9" s="30" customFormat="1" ht="61.5" customHeight="1" thickBot="1" x14ac:dyDescent="0.3">
      <c r="A59" s="51" t="s">
        <v>47</v>
      </c>
      <c r="B59" s="70" t="s">
        <v>48</v>
      </c>
      <c r="C59" s="117">
        <v>2</v>
      </c>
      <c r="D59" s="118"/>
      <c r="E59" s="117">
        <v>1.43</v>
      </c>
      <c r="F59" s="124"/>
      <c r="G59" s="64">
        <v>1</v>
      </c>
      <c r="H59" s="62">
        <v>1.1000000000000001</v>
      </c>
      <c r="I59" s="70">
        <v>2</v>
      </c>
    </row>
    <row r="60" spans="1:9" ht="16.5" thickBot="1" x14ac:dyDescent="0.3">
      <c r="A60" s="80" t="s">
        <v>49</v>
      </c>
      <c r="B60" s="81"/>
      <c r="C60" s="81"/>
      <c r="D60" s="81"/>
      <c r="E60" s="81"/>
      <c r="F60" s="81"/>
      <c r="G60" s="81"/>
      <c r="H60" s="81"/>
      <c r="I60" s="82"/>
    </row>
    <row r="61" spans="1:9" s="30" customFormat="1" ht="32.25" customHeight="1" thickBot="1" x14ac:dyDescent="0.3">
      <c r="A61" s="34" t="s">
        <v>50</v>
      </c>
      <c r="B61" s="19" t="s">
        <v>51</v>
      </c>
      <c r="C61" s="83">
        <v>224.5</v>
      </c>
      <c r="D61" s="84"/>
      <c r="E61" s="83">
        <v>230.7</v>
      </c>
      <c r="F61" s="85"/>
      <c r="G61" s="20">
        <v>239.9</v>
      </c>
      <c r="H61" s="21">
        <v>242.1</v>
      </c>
      <c r="I61" s="19">
        <v>245.4</v>
      </c>
    </row>
    <row r="62" spans="1:9" s="30" customFormat="1" ht="50.25" customHeight="1" thickBot="1" x14ac:dyDescent="0.3">
      <c r="A62" s="34" t="s">
        <v>52</v>
      </c>
      <c r="B62" s="19" t="s">
        <v>51</v>
      </c>
      <c r="C62" s="83">
        <v>176.8</v>
      </c>
      <c r="D62" s="84"/>
      <c r="E62" s="83">
        <v>198.5</v>
      </c>
      <c r="F62" s="85"/>
      <c r="G62" s="20">
        <v>203.5</v>
      </c>
      <c r="H62" s="21">
        <v>208.5</v>
      </c>
      <c r="I62" s="19">
        <v>210.5</v>
      </c>
    </row>
    <row r="63" spans="1:9" s="30" customFormat="1" ht="30.75" customHeight="1" thickBot="1" x14ac:dyDescent="0.3">
      <c r="A63" s="51" t="s">
        <v>53</v>
      </c>
      <c r="B63" s="19" t="s">
        <v>51</v>
      </c>
      <c r="C63" s="83">
        <v>5.7</v>
      </c>
      <c r="D63" s="84"/>
      <c r="E63" s="83">
        <v>6.2</v>
      </c>
      <c r="F63" s="85"/>
      <c r="G63" s="20">
        <v>9.1999999999999993</v>
      </c>
      <c r="H63" s="21">
        <v>2.2000000000000002</v>
      </c>
      <c r="I63" s="19">
        <v>3.3</v>
      </c>
    </row>
    <row r="64" spans="1:9" s="30" customFormat="1" ht="59.25" customHeight="1" thickBot="1" x14ac:dyDescent="0.3">
      <c r="A64" s="34" t="s">
        <v>141</v>
      </c>
      <c r="B64" s="19" t="s">
        <v>54</v>
      </c>
      <c r="C64" s="83">
        <v>0</v>
      </c>
      <c r="D64" s="84"/>
      <c r="E64" s="83">
        <v>0</v>
      </c>
      <c r="F64" s="85"/>
      <c r="G64" s="20">
        <v>0</v>
      </c>
      <c r="H64" s="21">
        <v>0</v>
      </c>
      <c r="I64" s="19">
        <v>0</v>
      </c>
    </row>
    <row r="65" spans="1:9" s="30" customFormat="1" ht="45.75" customHeight="1" thickBot="1" x14ac:dyDescent="0.3">
      <c r="A65" s="34" t="s">
        <v>55</v>
      </c>
      <c r="B65" s="19" t="s">
        <v>56</v>
      </c>
      <c r="C65" s="83">
        <v>0</v>
      </c>
      <c r="D65" s="84"/>
      <c r="E65" s="83">
        <v>0</v>
      </c>
      <c r="F65" s="85"/>
      <c r="G65" s="20">
        <v>0</v>
      </c>
      <c r="H65" s="21">
        <v>0</v>
      </c>
      <c r="I65" s="19">
        <v>0</v>
      </c>
    </row>
    <row r="66" spans="1:9" s="30" customFormat="1" ht="16.5" thickBot="1" x14ac:dyDescent="0.3">
      <c r="A66" s="80" t="s">
        <v>57</v>
      </c>
      <c r="B66" s="81"/>
      <c r="C66" s="81"/>
      <c r="D66" s="81"/>
      <c r="E66" s="81"/>
      <c r="F66" s="81"/>
      <c r="G66" s="81"/>
      <c r="H66" s="81"/>
      <c r="I66" s="82"/>
    </row>
    <row r="67" spans="1:9" s="30" customFormat="1" ht="36.75" customHeight="1" thickBot="1" x14ac:dyDescent="0.3">
      <c r="A67" s="34" t="s">
        <v>58</v>
      </c>
      <c r="B67" s="19" t="s">
        <v>17</v>
      </c>
      <c r="C67" s="83">
        <f>C68+C69+C70+C71</f>
        <v>7</v>
      </c>
      <c r="D67" s="84"/>
      <c r="E67" s="83">
        <f>E68+E69+E70+E71</f>
        <v>7</v>
      </c>
      <c r="F67" s="85"/>
      <c r="G67" s="20">
        <f>G68+G69+G70+G71</f>
        <v>7</v>
      </c>
      <c r="H67" s="21">
        <f>H68+H69+H70+H71</f>
        <v>7</v>
      </c>
      <c r="I67" s="19">
        <f>I68+I69+I70+I71</f>
        <v>7</v>
      </c>
    </row>
    <row r="68" spans="1:9" s="30" customFormat="1" ht="16.5" thickBot="1" x14ac:dyDescent="0.3">
      <c r="A68" s="54" t="s">
        <v>86</v>
      </c>
      <c r="B68" s="19" t="s">
        <v>17</v>
      </c>
      <c r="C68" s="83">
        <v>4</v>
      </c>
      <c r="D68" s="84"/>
      <c r="E68" s="83">
        <v>4</v>
      </c>
      <c r="F68" s="85"/>
      <c r="G68" s="20">
        <v>4</v>
      </c>
      <c r="H68" s="21">
        <v>4</v>
      </c>
      <c r="I68" s="19">
        <v>4</v>
      </c>
    </row>
    <row r="69" spans="1:9" s="30" customFormat="1" ht="16.5" thickBot="1" x14ac:dyDescent="0.3">
      <c r="A69" s="54" t="s">
        <v>87</v>
      </c>
      <c r="B69" s="19" t="s">
        <v>17</v>
      </c>
      <c r="C69" s="83">
        <v>3</v>
      </c>
      <c r="D69" s="84"/>
      <c r="E69" s="83">
        <v>3</v>
      </c>
      <c r="F69" s="85"/>
      <c r="G69" s="20">
        <v>3</v>
      </c>
      <c r="H69" s="21">
        <v>3</v>
      </c>
      <c r="I69" s="19">
        <v>3</v>
      </c>
    </row>
    <row r="70" spans="1:9" s="30" customFormat="1" ht="16.5" thickBot="1" x14ac:dyDescent="0.3">
      <c r="A70" s="54" t="s">
        <v>88</v>
      </c>
      <c r="B70" s="19" t="s">
        <v>17</v>
      </c>
      <c r="C70" s="83">
        <v>0</v>
      </c>
      <c r="D70" s="84"/>
      <c r="E70" s="83">
        <v>0</v>
      </c>
      <c r="F70" s="85"/>
      <c r="G70" s="20">
        <v>0</v>
      </c>
      <c r="H70" s="21">
        <v>0</v>
      </c>
      <c r="I70" s="19">
        <v>0</v>
      </c>
    </row>
    <row r="71" spans="1:9" s="30" customFormat="1" ht="16.5" thickBot="1" x14ac:dyDescent="0.3">
      <c r="A71" s="54" t="s">
        <v>89</v>
      </c>
      <c r="B71" s="19" t="s">
        <v>17</v>
      </c>
      <c r="C71" s="83">
        <v>0</v>
      </c>
      <c r="D71" s="84"/>
      <c r="E71" s="83">
        <v>0</v>
      </c>
      <c r="F71" s="85"/>
      <c r="G71" s="20">
        <v>0</v>
      </c>
      <c r="H71" s="21">
        <v>0</v>
      </c>
      <c r="I71" s="19">
        <v>0</v>
      </c>
    </row>
    <row r="72" spans="1:9" s="30" customFormat="1" ht="16.5" thickBot="1" x14ac:dyDescent="0.3">
      <c r="A72" s="80" t="s">
        <v>59</v>
      </c>
      <c r="B72" s="81"/>
      <c r="C72" s="81"/>
      <c r="D72" s="81"/>
      <c r="E72" s="81"/>
      <c r="F72" s="81"/>
      <c r="G72" s="81"/>
      <c r="H72" s="81"/>
      <c r="I72" s="82"/>
    </row>
    <row r="73" spans="1:9" s="30" customFormat="1" ht="48" thickBot="1" x14ac:dyDescent="0.3">
      <c r="A73" s="35" t="s">
        <v>60</v>
      </c>
      <c r="B73" s="19" t="s">
        <v>17</v>
      </c>
      <c r="C73" s="83">
        <v>5</v>
      </c>
      <c r="D73" s="84"/>
      <c r="E73" s="83">
        <v>5</v>
      </c>
      <c r="F73" s="85"/>
      <c r="G73" s="20">
        <v>5</v>
      </c>
      <c r="H73" s="21">
        <v>5</v>
      </c>
      <c r="I73" s="19">
        <v>5</v>
      </c>
    </row>
    <row r="74" spans="1:9" s="30" customFormat="1" ht="66.75" customHeight="1" thickBot="1" x14ac:dyDescent="0.3">
      <c r="A74" s="34" t="s">
        <v>85</v>
      </c>
      <c r="B74" s="19" t="s">
        <v>61</v>
      </c>
      <c r="C74" s="83">
        <v>188</v>
      </c>
      <c r="D74" s="84"/>
      <c r="E74" s="83">
        <v>188</v>
      </c>
      <c r="F74" s="85"/>
      <c r="G74" s="20">
        <v>188</v>
      </c>
      <c r="H74" s="21">
        <v>188</v>
      </c>
      <c r="I74" s="19">
        <v>188</v>
      </c>
    </row>
    <row r="75" spans="1:9" s="30" customFormat="1" ht="48.75" customHeight="1" thickBot="1" x14ac:dyDescent="0.3">
      <c r="A75" s="34" t="s">
        <v>81</v>
      </c>
      <c r="B75" s="19" t="s">
        <v>62</v>
      </c>
      <c r="C75" s="83">
        <v>175</v>
      </c>
      <c r="D75" s="84"/>
      <c r="E75" s="83">
        <v>178</v>
      </c>
      <c r="F75" s="85"/>
      <c r="G75" s="20">
        <v>180</v>
      </c>
      <c r="H75" s="21">
        <v>182</v>
      </c>
      <c r="I75" s="19">
        <v>185</v>
      </c>
    </row>
    <row r="76" spans="1:9" s="30" customFormat="1" ht="50.25" customHeight="1" thickBot="1" x14ac:dyDescent="0.3">
      <c r="A76" s="34" t="s">
        <v>63</v>
      </c>
      <c r="B76" s="19" t="s">
        <v>61</v>
      </c>
      <c r="C76" s="83">
        <v>1036</v>
      </c>
      <c r="D76" s="84"/>
      <c r="E76" s="83">
        <v>1036</v>
      </c>
      <c r="F76" s="85"/>
      <c r="G76" s="20">
        <v>1036</v>
      </c>
      <c r="H76" s="21">
        <v>1036</v>
      </c>
      <c r="I76" s="19">
        <v>1036</v>
      </c>
    </row>
    <row r="77" spans="1:9" s="30" customFormat="1" ht="68.25" customHeight="1" thickBot="1" x14ac:dyDescent="0.3">
      <c r="A77" s="34" t="s">
        <v>64</v>
      </c>
      <c r="B77" s="19" t="s">
        <v>62</v>
      </c>
      <c r="C77" s="83">
        <v>540</v>
      </c>
      <c r="D77" s="84"/>
      <c r="E77" s="83">
        <v>546</v>
      </c>
      <c r="F77" s="85"/>
      <c r="G77" s="20">
        <v>550</v>
      </c>
      <c r="H77" s="21">
        <v>555</v>
      </c>
      <c r="I77" s="19">
        <v>560</v>
      </c>
    </row>
    <row r="78" spans="1:9" s="30" customFormat="1" ht="63.75" thickBot="1" x14ac:dyDescent="0.3">
      <c r="A78" s="41" t="s">
        <v>65</v>
      </c>
      <c r="B78" s="19" t="s">
        <v>62</v>
      </c>
      <c r="C78" s="83">
        <v>240</v>
      </c>
      <c r="D78" s="84"/>
      <c r="E78" s="83">
        <v>240</v>
      </c>
      <c r="F78" s="85"/>
      <c r="G78" s="20">
        <v>240</v>
      </c>
      <c r="H78" s="21">
        <v>240</v>
      </c>
      <c r="I78" s="19">
        <v>240</v>
      </c>
    </row>
    <row r="79" spans="1:9" s="30" customFormat="1" ht="16.5" thickBot="1" x14ac:dyDescent="0.3">
      <c r="A79" s="80" t="s">
        <v>66</v>
      </c>
      <c r="B79" s="81"/>
      <c r="C79" s="81"/>
      <c r="D79" s="81"/>
      <c r="E79" s="81"/>
      <c r="F79" s="81"/>
      <c r="G79" s="81"/>
      <c r="H79" s="81"/>
      <c r="I79" s="82"/>
    </row>
    <row r="80" spans="1:9" s="30" customFormat="1" ht="54.75" customHeight="1" thickBot="1" x14ac:dyDescent="0.3">
      <c r="A80" s="34" t="s">
        <v>67</v>
      </c>
      <c r="B80" s="19" t="s">
        <v>17</v>
      </c>
      <c r="C80" s="83">
        <v>7</v>
      </c>
      <c r="D80" s="84"/>
      <c r="E80" s="83">
        <v>7</v>
      </c>
      <c r="F80" s="84"/>
      <c r="G80" s="20">
        <v>7</v>
      </c>
      <c r="H80" s="21">
        <v>7</v>
      </c>
      <c r="I80" s="19">
        <v>7</v>
      </c>
    </row>
    <row r="81" spans="1:9" s="30" customFormat="1" ht="32.25" customHeight="1" thickBot="1" x14ac:dyDescent="0.3">
      <c r="A81" s="80" t="s">
        <v>68</v>
      </c>
      <c r="B81" s="81"/>
      <c r="C81" s="81"/>
      <c r="D81" s="81"/>
      <c r="E81" s="81"/>
      <c r="F81" s="81"/>
      <c r="G81" s="81"/>
      <c r="H81" s="81"/>
      <c r="I81" s="82"/>
    </row>
    <row r="82" spans="1:9" s="30" customFormat="1" ht="18" customHeight="1" x14ac:dyDescent="0.25">
      <c r="A82" s="105" t="s">
        <v>69</v>
      </c>
      <c r="B82" s="111" t="s">
        <v>17</v>
      </c>
      <c r="C82" s="117">
        <v>0</v>
      </c>
      <c r="D82" s="118"/>
      <c r="E82" s="117">
        <v>0</v>
      </c>
      <c r="F82" s="118"/>
      <c r="G82" s="108">
        <v>0</v>
      </c>
      <c r="H82" s="108">
        <v>0</v>
      </c>
      <c r="I82" s="111">
        <v>0</v>
      </c>
    </row>
    <row r="83" spans="1:9" s="30" customFormat="1" ht="12" customHeight="1" x14ac:dyDescent="0.25">
      <c r="A83" s="123"/>
      <c r="B83" s="112"/>
      <c r="C83" s="119"/>
      <c r="D83" s="120"/>
      <c r="E83" s="119"/>
      <c r="F83" s="120"/>
      <c r="G83" s="109"/>
      <c r="H83" s="109"/>
      <c r="I83" s="112"/>
    </row>
    <row r="84" spans="1:9" s="30" customFormat="1" ht="37.5" customHeight="1" thickBot="1" x14ac:dyDescent="0.3">
      <c r="A84" s="100"/>
      <c r="B84" s="113"/>
      <c r="C84" s="121"/>
      <c r="D84" s="122"/>
      <c r="E84" s="121"/>
      <c r="F84" s="122"/>
      <c r="G84" s="110"/>
      <c r="H84" s="110"/>
      <c r="I84" s="113"/>
    </row>
    <row r="85" spans="1:9" s="30" customFormat="1" ht="18.75" customHeight="1" x14ac:dyDescent="0.25">
      <c r="A85" s="114" t="s">
        <v>70</v>
      </c>
      <c r="B85" s="111" t="s">
        <v>62</v>
      </c>
      <c r="C85" s="117">
        <v>0</v>
      </c>
      <c r="D85" s="118"/>
      <c r="E85" s="117">
        <v>0</v>
      </c>
      <c r="F85" s="118"/>
      <c r="G85" s="108">
        <v>0</v>
      </c>
      <c r="H85" s="108">
        <v>0</v>
      </c>
      <c r="I85" s="111">
        <v>0</v>
      </c>
    </row>
    <row r="86" spans="1:9" s="30" customFormat="1" ht="11.25" customHeight="1" x14ac:dyDescent="0.25">
      <c r="A86" s="115"/>
      <c r="B86" s="112"/>
      <c r="C86" s="119"/>
      <c r="D86" s="120"/>
      <c r="E86" s="119"/>
      <c r="F86" s="120"/>
      <c r="G86" s="109"/>
      <c r="H86" s="109"/>
      <c r="I86" s="112"/>
    </row>
    <row r="87" spans="1:9" s="30" customFormat="1" ht="5.25" customHeight="1" x14ac:dyDescent="0.25">
      <c r="A87" s="115"/>
      <c r="B87" s="112"/>
      <c r="C87" s="119"/>
      <c r="D87" s="120"/>
      <c r="E87" s="119"/>
      <c r="F87" s="120"/>
      <c r="G87" s="109"/>
      <c r="H87" s="109"/>
      <c r="I87" s="112"/>
    </row>
    <row r="88" spans="1:9" s="30" customFormat="1" ht="26.25" customHeight="1" thickBot="1" x14ac:dyDescent="0.3">
      <c r="A88" s="116"/>
      <c r="B88" s="113"/>
      <c r="C88" s="121"/>
      <c r="D88" s="122"/>
      <c r="E88" s="121"/>
      <c r="F88" s="122"/>
      <c r="G88" s="110"/>
      <c r="H88" s="110"/>
      <c r="I88" s="113"/>
    </row>
    <row r="89" spans="1:9" s="30" customFormat="1" ht="64.5" customHeight="1" thickBot="1" x14ac:dyDescent="0.3">
      <c r="A89" s="71" t="s">
        <v>71</v>
      </c>
      <c r="B89" s="19" t="s">
        <v>17</v>
      </c>
      <c r="C89" s="83">
        <v>1</v>
      </c>
      <c r="D89" s="84"/>
      <c r="E89" s="83">
        <v>1</v>
      </c>
      <c r="F89" s="84"/>
      <c r="G89" s="53">
        <v>1</v>
      </c>
      <c r="H89" s="21">
        <v>1</v>
      </c>
      <c r="I89" s="19">
        <v>1</v>
      </c>
    </row>
    <row r="90" spans="1:9" s="30" customFormat="1" ht="43.5" customHeight="1" x14ac:dyDescent="0.25">
      <c r="A90" s="114" t="s">
        <v>72</v>
      </c>
      <c r="B90" s="111" t="s">
        <v>62</v>
      </c>
      <c r="C90" s="117">
        <v>37</v>
      </c>
      <c r="D90" s="118"/>
      <c r="E90" s="117">
        <v>37</v>
      </c>
      <c r="F90" s="118"/>
      <c r="G90" s="108">
        <v>37</v>
      </c>
      <c r="H90" s="108">
        <v>37</v>
      </c>
      <c r="I90" s="111">
        <v>37</v>
      </c>
    </row>
    <row r="91" spans="1:9" s="30" customFormat="1" ht="15.75" customHeight="1" x14ac:dyDescent="0.25">
      <c r="A91" s="115"/>
      <c r="B91" s="112"/>
      <c r="C91" s="119"/>
      <c r="D91" s="120"/>
      <c r="E91" s="119"/>
      <c r="F91" s="120"/>
      <c r="G91" s="109"/>
      <c r="H91" s="109"/>
      <c r="I91" s="112"/>
    </row>
    <row r="92" spans="1:9" s="30" customFormat="1" ht="15.75" customHeight="1" x14ac:dyDescent="0.25">
      <c r="A92" s="115"/>
      <c r="B92" s="112"/>
      <c r="C92" s="119"/>
      <c r="D92" s="120"/>
      <c r="E92" s="119"/>
      <c r="F92" s="120"/>
      <c r="G92" s="109"/>
      <c r="H92" s="109"/>
      <c r="I92" s="112"/>
    </row>
    <row r="93" spans="1:9" s="30" customFormat="1" ht="20.25" customHeight="1" thickBot="1" x14ac:dyDescent="0.3">
      <c r="A93" s="116"/>
      <c r="B93" s="113"/>
      <c r="C93" s="121"/>
      <c r="D93" s="122"/>
      <c r="E93" s="121"/>
      <c r="F93" s="122"/>
      <c r="G93" s="110"/>
      <c r="H93" s="110"/>
      <c r="I93" s="113"/>
    </row>
    <row r="94" spans="1:9" s="30" customFormat="1" ht="32.25" thickBot="1" x14ac:dyDescent="0.3">
      <c r="A94" s="36" t="s">
        <v>73</v>
      </c>
      <c r="B94" s="19" t="s">
        <v>74</v>
      </c>
      <c r="C94" s="83">
        <v>106.1</v>
      </c>
      <c r="D94" s="84"/>
      <c r="E94" s="83">
        <v>102.7</v>
      </c>
      <c r="F94" s="84"/>
      <c r="G94" s="20">
        <v>104.5</v>
      </c>
      <c r="H94" s="21">
        <v>104</v>
      </c>
      <c r="I94" s="19">
        <v>104</v>
      </c>
    </row>
    <row r="95" spans="1:9" s="30" customFormat="1" ht="29.25" customHeight="1" thickBot="1" x14ac:dyDescent="0.3">
      <c r="A95" s="34" t="s">
        <v>75</v>
      </c>
      <c r="B95" s="19" t="s">
        <v>74</v>
      </c>
      <c r="C95" s="83">
        <v>107.7</v>
      </c>
      <c r="D95" s="84"/>
      <c r="E95" s="83">
        <v>102.2</v>
      </c>
      <c r="F95" s="84"/>
      <c r="G95" s="20">
        <v>105.7</v>
      </c>
      <c r="H95" s="21">
        <v>104.2</v>
      </c>
      <c r="I95" s="19">
        <v>104</v>
      </c>
    </row>
    <row r="96" spans="1:9" s="30" customFormat="1" ht="32.25" thickBot="1" x14ac:dyDescent="0.3">
      <c r="A96" s="34" t="s">
        <v>76</v>
      </c>
      <c r="B96" s="19" t="s">
        <v>74</v>
      </c>
      <c r="C96" s="83">
        <v>105.8</v>
      </c>
      <c r="D96" s="84"/>
      <c r="E96" s="83">
        <v>101.1</v>
      </c>
      <c r="F96" s="84"/>
      <c r="G96" s="20">
        <v>104.5</v>
      </c>
      <c r="H96" s="21">
        <v>104.3</v>
      </c>
      <c r="I96" s="19">
        <v>104</v>
      </c>
    </row>
    <row r="97" spans="1:9" s="30" customFormat="1" ht="32.25" thickBot="1" x14ac:dyDescent="0.3">
      <c r="A97" s="34" t="s">
        <v>90</v>
      </c>
      <c r="B97" s="19" t="s">
        <v>74</v>
      </c>
      <c r="C97" s="83">
        <v>103.9</v>
      </c>
      <c r="D97" s="84"/>
      <c r="E97" s="83">
        <v>102.14</v>
      </c>
      <c r="F97" s="84"/>
      <c r="G97" s="20">
        <v>107.5</v>
      </c>
      <c r="H97" s="21">
        <v>104.4</v>
      </c>
      <c r="I97" s="19">
        <v>104</v>
      </c>
    </row>
  </sheetData>
  <mergeCells count="165">
    <mergeCell ref="A3:I3"/>
    <mergeCell ref="A4:I4"/>
    <mergeCell ref="A5:I5"/>
    <mergeCell ref="B6:B9"/>
    <mergeCell ref="F6:I8"/>
    <mergeCell ref="C9:D9"/>
    <mergeCell ref="G11:G12"/>
    <mergeCell ref="H11:H12"/>
    <mergeCell ref="I11:I12"/>
    <mergeCell ref="E9:F9"/>
    <mergeCell ref="A11:A12"/>
    <mergeCell ref="B11:B12"/>
    <mergeCell ref="C11:D12"/>
    <mergeCell ref="E11:F12"/>
    <mergeCell ref="A6:A9"/>
    <mergeCell ref="C6:C8"/>
    <mergeCell ref="E6:E8"/>
    <mergeCell ref="A10:I10"/>
    <mergeCell ref="C18:D18"/>
    <mergeCell ref="E18:F18"/>
    <mergeCell ref="C17:D17"/>
    <mergeCell ref="E17:F17"/>
    <mergeCell ref="C14:D14"/>
    <mergeCell ref="E14:F14"/>
    <mergeCell ref="C15:D15"/>
    <mergeCell ref="E15:F15"/>
    <mergeCell ref="C13:D13"/>
    <mergeCell ref="E13:F13"/>
    <mergeCell ref="C22:D22"/>
    <mergeCell ref="E22:F22"/>
    <mergeCell ref="C23:D23"/>
    <mergeCell ref="E23:F23"/>
    <mergeCell ref="C21:D21"/>
    <mergeCell ref="E21:F21"/>
    <mergeCell ref="C19:D19"/>
    <mergeCell ref="E19:F19"/>
    <mergeCell ref="C20:D20"/>
    <mergeCell ref="E20:F20"/>
    <mergeCell ref="C58:D58"/>
    <mergeCell ref="E58:F58"/>
    <mergeCell ref="C57:D57"/>
    <mergeCell ref="E57:F57"/>
    <mergeCell ref="C56:D56"/>
    <mergeCell ref="E56:F56"/>
    <mergeCell ref="A55:I55"/>
    <mergeCell ref="C54:D54"/>
    <mergeCell ref="E54:F54"/>
    <mergeCell ref="C63:D63"/>
    <mergeCell ref="E63:F63"/>
    <mergeCell ref="C64:D64"/>
    <mergeCell ref="E64:F64"/>
    <mergeCell ref="C61:D61"/>
    <mergeCell ref="E61:F61"/>
    <mergeCell ref="C62:D62"/>
    <mergeCell ref="E62:F62"/>
    <mergeCell ref="C59:D59"/>
    <mergeCell ref="E59:F59"/>
    <mergeCell ref="C68:D68"/>
    <mergeCell ref="E68:F68"/>
    <mergeCell ref="C69:D69"/>
    <mergeCell ref="E69:F69"/>
    <mergeCell ref="C70:D70"/>
    <mergeCell ref="E70:F70"/>
    <mergeCell ref="C67:D67"/>
    <mergeCell ref="E67:F67"/>
    <mergeCell ref="C65:D65"/>
    <mergeCell ref="E65:F65"/>
    <mergeCell ref="C76:D76"/>
    <mergeCell ref="E76:F76"/>
    <mergeCell ref="C74:D74"/>
    <mergeCell ref="E74:F74"/>
    <mergeCell ref="C75:D75"/>
    <mergeCell ref="E75:F75"/>
    <mergeCell ref="C71:D71"/>
    <mergeCell ref="E71:F71"/>
    <mergeCell ref="C73:D73"/>
    <mergeCell ref="E73:F73"/>
    <mergeCell ref="I90:I93"/>
    <mergeCell ref="C89:D89"/>
    <mergeCell ref="E89:F89"/>
    <mergeCell ref="A90:A93"/>
    <mergeCell ref="C90:D93"/>
    <mergeCell ref="E90:F93"/>
    <mergeCell ref="G90:G93"/>
    <mergeCell ref="B90:B93"/>
    <mergeCell ref="H82:H84"/>
    <mergeCell ref="I82:I84"/>
    <mergeCell ref="A85:A88"/>
    <mergeCell ref="C85:D88"/>
    <mergeCell ref="E85:F88"/>
    <mergeCell ref="G85:G88"/>
    <mergeCell ref="H85:H88"/>
    <mergeCell ref="I85:I88"/>
    <mergeCell ref="B82:B84"/>
    <mergeCell ref="B85:B88"/>
    <mergeCell ref="A82:A84"/>
    <mergeCell ref="C82:D84"/>
    <mergeCell ref="E82:F84"/>
    <mergeCell ref="G82:G84"/>
    <mergeCell ref="C97:D97"/>
    <mergeCell ref="E97:F97"/>
    <mergeCell ref="C96:D96"/>
    <mergeCell ref="E96:F96"/>
    <mergeCell ref="C95:D95"/>
    <mergeCell ref="E95:F95"/>
    <mergeCell ref="C94:D94"/>
    <mergeCell ref="E94:F94"/>
    <mergeCell ref="H90:H93"/>
    <mergeCell ref="C30:D30"/>
    <mergeCell ref="E30:F30"/>
    <mergeCell ref="C31:D31"/>
    <mergeCell ref="E31:F31"/>
    <mergeCell ref="C28:D28"/>
    <mergeCell ref="E28:F28"/>
    <mergeCell ref="C29:D29"/>
    <mergeCell ref="C24:D24"/>
    <mergeCell ref="E24:F24"/>
    <mergeCell ref="C45:D45"/>
    <mergeCell ref="E45:F45"/>
    <mergeCell ref="C40:D40"/>
    <mergeCell ref="A16:I16"/>
    <mergeCell ref="A28:A29"/>
    <mergeCell ref="E40:F40"/>
    <mergeCell ref="C41:D41"/>
    <mergeCell ref="E41:F41"/>
    <mergeCell ref="C42:D42"/>
    <mergeCell ref="E42:F42"/>
    <mergeCell ref="C35:D35"/>
    <mergeCell ref="E35:F35"/>
    <mergeCell ref="C37:D37"/>
    <mergeCell ref="E37:F37"/>
    <mergeCell ref="C38:D38"/>
    <mergeCell ref="E38:F38"/>
    <mergeCell ref="C34:D34"/>
    <mergeCell ref="E34:F34"/>
    <mergeCell ref="E29:F29"/>
    <mergeCell ref="C32:D32"/>
    <mergeCell ref="E32:F32"/>
    <mergeCell ref="C27:D27"/>
    <mergeCell ref="E27:F27"/>
    <mergeCell ref="A30:A31"/>
    <mergeCell ref="G2:I2"/>
    <mergeCell ref="G1:I1"/>
    <mergeCell ref="A66:I66"/>
    <mergeCell ref="A72:I72"/>
    <mergeCell ref="A79:I79"/>
    <mergeCell ref="A81:I81"/>
    <mergeCell ref="A60:I60"/>
    <mergeCell ref="C78:D78"/>
    <mergeCell ref="E78:F78"/>
    <mergeCell ref="C80:D80"/>
    <mergeCell ref="E80:F80"/>
    <mergeCell ref="C77:D77"/>
    <mergeCell ref="E77:F77"/>
    <mergeCell ref="A48:I48"/>
    <mergeCell ref="A25:I26"/>
    <mergeCell ref="A33:I33"/>
    <mergeCell ref="C46:D46"/>
    <mergeCell ref="E46:F46"/>
    <mergeCell ref="C49:D49"/>
    <mergeCell ref="E49:F49"/>
    <mergeCell ref="C43:D43"/>
    <mergeCell ref="E43:F43"/>
    <mergeCell ref="C44:D44"/>
    <mergeCell ref="E44:F44"/>
  </mergeCells>
  <pageMargins left="1.299212598425197" right="0.11811023622047245" top="0.74803149606299213" bottom="0.74803149606299213" header="0.31496062992125984" footer="0.31496062992125984"/>
  <pageSetup paperSize="9" scale="73" orientation="portrait" r:id="rId1"/>
  <rowBreaks count="4" manualBreakCount="4">
    <brk id="24" max="16383" man="1"/>
    <brk id="47" max="16383" man="1"/>
    <brk id="65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view="pageBreakPreview" topLeftCell="A49" zoomScaleNormal="100" zoomScaleSheetLayoutView="100" workbookViewId="0">
      <selection activeCell="B2" sqref="B2"/>
    </sheetView>
  </sheetViews>
  <sheetFormatPr defaultRowHeight="15" x14ac:dyDescent="0.25"/>
  <cols>
    <col min="1" max="1" width="86.140625" customWidth="1"/>
    <col min="2" max="2" width="49.7109375" customWidth="1"/>
  </cols>
  <sheetData>
    <row r="1" spans="1:4" ht="18.75" x14ac:dyDescent="0.3">
      <c r="A1" s="3"/>
      <c r="B1" s="4" t="s">
        <v>126</v>
      </c>
      <c r="C1" s="2"/>
      <c r="D1" s="2"/>
    </row>
    <row r="2" spans="1:4" ht="69" customHeight="1" x14ac:dyDescent="0.3">
      <c r="A2" s="3"/>
      <c r="B2" s="23" t="str">
        <f>Прогноз!G2</f>
        <v xml:space="preserve">  к постановлению администрации МО Демидовское Заокского района от 14.11.2024г. № 965 "Об утверждении прогноза социально-экономического развития МО Демидовское Заокского района на 2025 год и плановый период 2026-2027 годов" </v>
      </c>
      <c r="C2" s="2"/>
      <c r="D2" s="2"/>
    </row>
    <row r="3" spans="1:4" ht="60.75" customHeight="1" thickBot="1" x14ac:dyDescent="0.3">
      <c r="A3" s="149" t="s">
        <v>122</v>
      </c>
      <c r="B3" s="149"/>
    </row>
    <row r="4" spans="1:4" ht="15.75" customHeight="1" x14ac:dyDescent="0.25">
      <c r="A4" s="152" t="s">
        <v>2</v>
      </c>
      <c r="B4" s="150" t="s">
        <v>91</v>
      </c>
    </row>
    <row r="5" spans="1:4" ht="12" customHeight="1" thickBot="1" x14ac:dyDescent="0.3">
      <c r="A5" s="153"/>
      <c r="B5" s="151"/>
    </row>
    <row r="6" spans="1:4" ht="38.25" thickBot="1" x14ac:dyDescent="0.3">
      <c r="A6" s="5" t="s">
        <v>8</v>
      </c>
      <c r="B6" s="6" t="s">
        <v>92</v>
      </c>
    </row>
    <row r="7" spans="1:4" ht="36" customHeight="1" x14ac:dyDescent="0.25">
      <c r="A7" s="7" t="s">
        <v>93</v>
      </c>
      <c r="B7" s="154" t="s">
        <v>94</v>
      </c>
    </row>
    <row r="8" spans="1:4" ht="33.75" customHeight="1" thickBot="1" x14ac:dyDescent="0.3">
      <c r="A8" s="8" t="s">
        <v>95</v>
      </c>
      <c r="B8" s="155"/>
    </row>
    <row r="9" spans="1:4" ht="18.75" customHeight="1" x14ac:dyDescent="0.25">
      <c r="A9" s="7" t="s">
        <v>25</v>
      </c>
      <c r="B9" s="154" t="s">
        <v>92</v>
      </c>
    </row>
    <row r="10" spans="1:4" ht="19.5" customHeight="1" thickBot="1" x14ac:dyDescent="0.3">
      <c r="A10" s="8" t="s">
        <v>96</v>
      </c>
      <c r="B10" s="155"/>
    </row>
    <row r="11" spans="1:4" ht="38.25" thickBot="1" x14ac:dyDescent="0.3">
      <c r="A11" s="5" t="s">
        <v>97</v>
      </c>
      <c r="B11" s="6" t="s">
        <v>92</v>
      </c>
    </row>
    <row r="12" spans="1:4" ht="21" customHeight="1" x14ac:dyDescent="0.25">
      <c r="A12" s="7" t="s">
        <v>121</v>
      </c>
      <c r="B12" s="146" t="s">
        <v>92</v>
      </c>
    </row>
    <row r="13" spans="1:4" ht="13.5" customHeight="1" x14ac:dyDescent="0.25">
      <c r="A13" s="9" t="s">
        <v>18</v>
      </c>
      <c r="B13" s="147"/>
    </row>
    <row r="14" spans="1:4" ht="15" customHeight="1" x14ac:dyDescent="0.25">
      <c r="A14" s="10" t="s">
        <v>98</v>
      </c>
      <c r="B14" s="147"/>
    </row>
    <row r="15" spans="1:4" ht="17.25" customHeight="1" x14ac:dyDescent="0.25">
      <c r="A15" s="10" t="s">
        <v>99</v>
      </c>
      <c r="B15" s="147"/>
    </row>
    <row r="16" spans="1:4" ht="17.25" customHeight="1" thickBot="1" x14ac:dyDescent="0.3">
      <c r="A16" s="11" t="s">
        <v>100</v>
      </c>
      <c r="B16" s="148"/>
    </row>
    <row r="17" spans="1:2" ht="18.75" customHeight="1" x14ac:dyDescent="0.25">
      <c r="A17" s="156" t="s">
        <v>14</v>
      </c>
      <c r="B17" s="146" t="s">
        <v>128</v>
      </c>
    </row>
    <row r="18" spans="1:2" ht="15.75" thickBot="1" x14ac:dyDescent="0.3">
      <c r="A18" s="157"/>
      <c r="B18" s="148"/>
    </row>
    <row r="19" spans="1:2" ht="18.75" customHeight="1" x14ac:dyDescent="0.25">
      <c r="A19" s="156" t="s">
        <v>15</v>
      </c>
      <c r="B19" s="146" t="s">
        <v>92</v>
      </c>
    </row>
    <row r="20" spans="1:2" ht="15.75" thickBot="1" x14ac:dyDescent="0.3">
      <c r="A20" s="157"/>
      <c r="B20" s="148"/>
    </row>
    <row r="21" spans="1:2" ht="18.75" x14ac:dyDescent="0.25">
      <c r="A21" s="7" t="s">
        <v>39</v>
      </c>
      <c r="B21" s="146" t="s">
        <v>92</v>
      </c>
    </row>
    <row r="22" spans="1:2" ht="19.5" thickBot="1" x14ac:dyDescent="0.3">
      <c r="A22" s="8" t="s">
        <v>101</v>
      </c>
      <c r="B22" s="148"/>
    </row>
    <row r="23" spans="1:2" ht="57" thickBot="1" x14ac:dyDescent="0.3">
      <c r="A23" s="5" t="s">
        <v>44</v>
      </c>
      <c r="B23" s="13" t="s">
        <v>94</v>
      </c>
    </row>
    <row r="24" spans="1:2" ht="36" customHeight="1" thickBot="1" x14ac:dyDescent="0.3">
      <c r="A24" s="5" t="s">
        <v>45</v>
      </c>
      <c r="B24" s="13" t="s">
        <v>92</v>
      </c>
    </row>
    <row r="25" spans="1:2" ht="36" customHeight="1" thickBot="1" x14ac:dyDescent="0.3">
      <c r="A25" s="5" t="s">
        <v>102</v>
      </c>
      <c r="B25" s="13" t="s">
        <v>92</v>
      </c>
    </row>
    <row r="26" spans="1:2" ht="18.75" x14ac:dyDescent="0.25">
      <c r="A26" s="7" t="s">
        <v>16</v>
      </c>
      <c r="B26" s="146" t="s">
        <v>92</v>
      </c>
    </row>
    <row r="27" spans="1:2" ht="18.75" x14ac:dyDescent="0.25">
      <c r="A27" s="9" t="s">
        <v>18</v>
      </c>
      <c r="B27" s="147"/>
    </row>
    <row r="28" spans="1:2" ht="17.25" customHeight="1" x14ac:dyDescent="0.25">
      <c r="A28" s="10" t="s">
        <v>19</v>
      </c>
      <c r="B28" s="147"/>
    </row>
    <row r="29" spans="1:2" ht="16.5" customHeight="1" x14ac:dyDescent="0.25">
      <c r="A29" s="10" t="s">
        <v>20</v>
      </c>
      <c r="B29" s="147"/>
    </row>
    <row r="30" spans="1:2" ht="21" customHeight="1" x14ac:dyDescent="0.25">
      <c r="A30" s="10" t="s">
        <v>21</v>
      </c>
      <c r="B30" s="147"/>
    </row>
    <row r="31" spans="1:2" ht="8.25" customHeight="1" thickBot="1" x14ac:dyDescent="0.3">
      <c r="A31" s="12"/>
      <c r="B31" s="148"/>
    </row>
    <row r="32" spans="1:2" ht="42" customHeight="1" thickBot="1" x14ac:dyDescent="0.3">
      <c r="A32" s="5" t="s">
        <v>129</v>
      </c>
      <c r="B32" s="13" t="s">
        <v>92</v>
      </c>
    </row>
    <row r="33" spans="1:2" ht="64.5" customHeight="1" thickBot="1" x14ac:dyDescent="0.3">
      <c r="A33" s="5" t="s">
        <v>130</v>
      </c>
      <c r="B33" s="13" t="s">
        <v>92</v>
      </c>
    </row>
    <row r="34" spans="1:2" ht="23.25" customHeight="1" x14ac:dyDescent="0.25">
      <c r="A34" s="7" t="s">
        <v>58</v>
      </c>
      <c r="B34" s="146" t="s">
        <v>92</v>
      </c>
    </row>
    <row r="35" spans="1:2" ht="18.75" x14ac:dyDescent="0.25">
      <c r="A35" s="9" t="s">
        <v>18</v>
      </c>
      <c r="B35" s="147"/>
    </row>
    <row r="36" spans="1:2" ht="16.5" customHeight="1" x14ac:dyDescent="0.25">
      <c r="A36" s="10" t="s">
        <v>103</v>
      </c>
      <c r="B36" s="147"/>
    </row>
    <row r="37" spans="1:2" ht="20.25" customHeight="1" x14ac:dyDescent="0.25">
      <c r="A37" s="10" t="s">
        <v>104</v>
      </c>
      <c r="B37" s="147"/>
    </row>
    <row r="38" spans="1:2" ht="22.5" customHeight="1" x14ac:dyDescent="0.25">
      <c r="A38" s="10" t="s">
        <v>105</v>
      </c>
      <c r="B38" s="147"/>
    </row>
    <row r="39" spans="1:2" ht="21.75" customHeight="1" thickBot="1" x14ac:dyDescent="0.3">
      <c r="A39" s="11" t="s">
        <v>106</v>
      </c>
      <c r="B39" s="148"/>
    </row>
    <row r="40" spans="1:2" ht="38.25" thickBot="1" x14ac:dyDescent="0.3">
      <c r="A40" s="5" t="s">
        <v>131</v>
      </c>
      <c r="B40" s="13" t="s">
        <v>92</v>
      </c>
    </row>
    <row r="41" spans="1:2" ht="37.5" customHeight="1" thickBot="1" x14ac:dyDescent="0.3">
      <c r="A41" s="5" t="s">
        <v>107</v>
      </c>
      <c r="B41" s="13" t="s">
        <v>92</v>
      </c>
    </row>
    <row r="42" spans="1:2" ht="35.25" customHeight="1" thickBot="1" x14ac:dyDescent="0.3">
      <c r="A42" s="5" t="s">
        <v>63</v>
      </c>
      <c r="B42" s="13" t="s">
        <v>92</v>
      </c>
    </row>
    <row r="43" spans="1:2" ht="40.5" customHeight="1" thickBot="1" x14ac:dyDescent="0.3">
      <c r="A43" s="5" t="s">
        <v>64</v>
      </c>
      <c r="B43" s="13" t="s">
        <v>92</v>
      </c>
    </row>
    <row r="44" spans="1:2" ht="39" customHeight="1" thickBot="1" x14ac:dyDescent="0.3">
      <c r="A44" s="5" t="s">
        <v>67</v>
      </c>
      <c r="B44" s="13" t="s">
        <v>92</v>
      </c>
    </row>
    <row r="45" spans="1:2" ht="18.75" x14ac:dyDescent="0.25">
      <c r="A45" s="7" t="s">
        <v>50</v>
      </c>
      <c r="B45" s="146" t="s">
        <v>92</v>
      </c>
    </row>
    <row r="46" spans="1:2" ht="19.5" thickBot="1" x14ac:dyDescent="0.3">
      <c r="A46" s="8" t="s">
        <v>52</v>
      </c>
      <c r="B46" s="148"/>
    </row>
    <row r="47" spans="1:2" ht="57.75" customHeight="1" thickBot="1" x14ac:dyDescent="0.3">
      <c r="A47" s="5" t="s">
        <v>132</v>
      </c>
      <c r="B47" s="13" t="s">
        <v>108</v>
      </c>
    </row>
    <row r="48" spans="1:2" ht="37.5" customHeight="1" thickBot="1" x14ac:dyDescent="0.3">
      <c r="A48" s="5" t="s">
        <v>109</v>
      </c>
      <c r="B48" s="13" t="s">
        <v>123</v>
      </c>
    </row>
    <row r="49" spans="1:2" ht="21" customHeight="1" x14ac:dyDescent="0.25">
      <c r="A49" s="7" t="s">
        <v>73</v>
      </c>
      <c r="B49" s="146" t="s">
        <v>124</v>
      </c>
    </row>
    <row r="50" spans="1:2" ht="18.75" x14ac:dyDescent="0.25">
      <c r="A50" s="9" t="s">
        <v>111</v>
      </c>
      <c r="B50" s="147"/>
    </row>
    <row r="51" spans="1:2" ht="21" customHeight="1" x14ac:dyDescent="0.25">
      <c r="A51" s="10" t="s">
        <v>75</v>
      </c>
      <c r="B51" s="147"/>
    </row>
    <row r="52" spans="1:2" ht="18.75" x14ac:dyDescent="0.25">
      <c r="A52" s="10" t="s">
        <v>76</v>
      </c>
      <c r="B52" s="147"/>
    </row>
    <row r="53" spans="1:2" ht="19.5" thickBot="1" x14ac:dyDescent="0.3">
      <c r="A53" s="11" t="s">
        <v>112</v>
      </c>
      <c r="B53" s="148"/>
    </row>
    <row r="54" spans="1:2" ht="39" customHeight="1" x14ac:dyDescent="0.25">
      <c r="A54" s="7" t="s">
        <v>113</v>
      </c>
      <c r="B54" s="146" t="s">
        <v>124</v>
      </c>
    </row>
    <row r="55" spans="1:2" ht="63" customHeight="1" thickBot="1" x14ac:dyDescent="0.3">
      <c r="A55" s="12" t="s">
        <v>114</v>
      </c>
      <c r="B55" s="148"/>
    </row>
    <row r="56" spans="1:2" ht="60.75" customHeight="1" thickBot="1" x14ac:dyDescent="0.3">
      <c r="A56" s="5" t="s">
        <v>115</v>
      </c>
      <c r="B56" s="13" t="s">
        <v>110</v>
      </c>
    </row>
    <row r="57" spans="1:2" ht="60.75" customHeight="1" thickBot="1" x14ac:dyDescent="0.3">
      <c r="A57" s="5" t="s">
        <v>116</v>
      </c>
      <c r="B57" s="13" t="s">
        <v>117</v>
      </c>
    </row>
    <row r="58" spans="1:2" ht="64.5" customHeight="1" thickBot="1" x14ac:dyDescent="0.3">
      <c r="A58" s="5" t="s">
        <v>118</v>
      </c>
      <c r="B58" s="13" t="s">
        <v>117</v>
      </c>
    </row>
    <row r="59" spans="1:2" ht="53.25" customHeight="1" thickBot="1" x14ac:dyDescent="0.3">
      <c r="A59" s="14" t="s">
        <v>119</v>
      </c>
      <c r="B59" s="15" t="s">
        <v>120</v>
      </c>
    </row>
    <row r="60" spans="1:2" ht="18.75" x14ac:dyDescent="0.25">
      <c r="A60" s="16"/>
      <c r="B60" s="17"/>
    </row>
    <row r="61" spans="1:2" ht="19.5" thickBot="1" x14ac:dyDescent="0.3">
      <c r="A61" s="12"/>
      <c r="B61" s="13"/>
    </row>
    <row r="62" spans="1:2" ht="18.75" x14ac:dyDescent="0.25">
      <c r="A62" s="1"/>
    </row>
    <row r="63" spans="1:2" ht="18.75" x14ac:dyDescent="0.25">
      <c r="A63" s="1"/>
    </row>
    <row r="64" spans="1:2" ht="18.75" x14ac:dyDescent="0.25">
      <c r="A64" s="1"/>
    </row>
    <row r="65" spans="1:1" ht="18.75" x14ac:dyDescent="0.25">
      <c r="A65" s="1"/>
    </row>
  </sheetData>
  <mergeCells count="16">
    <mergeCell ref="B49:B53"/>
    <mergeCell ref="A3:B3"/>
    <mergeCell ref="B54:B55"/>
    <mergeCell ref="B4:B5"/>
    <mergeCell ref="A4:A5"/>
    <mergeCell ref="B7:B8"/>
    <mergeCell ref="B9:B10"/>
    <mergeCell ref="B12:B16"/>
    <mergeCell ref="B17:B18"/>
    <mergeCell ref="B19:B20"/>
    <mergeCell ref="B21:B22"/>
    <mergeCell ref="B26:B31"/>
    <mergeCell ref="B34:B39"/>
    <mergeCell ref="B45:B46"/>
    <mergeCell ref="A17:A18"/>
    <mergeCell ref="A19:A20"/>
  </mergeCells>
  <pageMargins left="1.1811023622047245" right="0.31496062992125984" top="0.74803149606299213" bottom="0.74803149606299213" header="0.31496062992125984" footer="0.31496062992125984"/>
  <pageSetup paperSize="9" scale="63" orientation="portrait" r:id="rId1"/>
  <rowBreaks count="1" manualBreakCount="1">
    <brk id="44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Прогноз</vt:lpstr>
      <vt:lpstr>Источник информации</vt:lpstr>
      <vt:lpstr>'Источник информации'!Область_печати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2024-11-15T07:23:24Z</dcterms:modified>
</cp:coreProperties>
</file>